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ocuments\Tango Tango - Tiro Táctico\"/>
    </mc:Choice>
  </mc:AlternateContent>
  <xr:revisionPtr revIDLastSave="0" documentId="13_ncr:1_{F55C9DFB-7E0E-4D0D-9F71-BD59BDC1F2A4}" xr6:coauthVersionLast="47" xr6:coauthVersionMax="47" xr10:uidLastSave="{00000000-0000-0000-0000-000000000000}"/>
  <workbookProtection workbookAlgorithmName="SHA-512" workbookHashValue="IO/T8+pOUfI9/u588onnTDsyK3yoYS0Swopfjlr/PK8BLq7GiSZSiiuZUbJwCMPQ08i/0nxMtqB347H9EyQ72Q==" workbookSaltValue="p7RaXS7Qv7Ilg20HRchl1g==" workbookSpinCount="100000" lockStructure="1"/>
  <bookViews>
    <workbookView xWindow="-96" yWindow="-96" windowWidth="23232" windowHeight="12552" xr2:uid="{00000000-000D-0000-FFFF-FFFF00000000}"/>
  </bookViews>
  <sheets>
    <sheet name="Datos" sheetId="1" r:id="rId1"/>
    <sheet name="Comp.Completa" sheetId="2" state="hidden" r:id="rId2"/>
    <sheet name="Comparativa" sheetId="17" r:id="rId3"/>
    <sheet name="Cañón" sheetId="21" r:id="rId4"/>
    <sheet name="Longitud" sheetId="6" r:id="rId5"/>
    <sheet name="Altura" sheetId="22" r:id="rId6"/>
    <sheet name="Anchura" sheetId="23" r:id="rId7"/>
    <sheet name="Radio" sheetId="24" r:id="rId8"/>
    <sheet name="Capacidad" sheetId="25" r:id="rId9"/>
    <sheet name="Peso" sheetId="26" r:id="rId10"/>
    <sheet name="Precio" sheetId="27" r:id="rId11"/>
  </sheets>
  <definedNames>
    <definedName name="_xlnm._FilterDatabase" localSheetId="2" hidden="1">Comparativa!$B$4:$U$24</definedName>
    <definedName name="_xlnm.Print_Area" localSheetId="2">Comparativa!$A$1:$U$24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62" i="2" l="1"/>
  <c r="BH50" i="2"/>
  <c r="BH46" i="2"/>
  <c r="BH45" i="2"/>
  <c r="BH40" i="2"/>
  <c r="BH39" i="2"/>
  <c r="BH29" i="2"/>
  <c r="BH27" i="2"/>
  <c r="BH26" i="2"/>
  <c r="BH25" i="2"/>
  <c r="BH23" i="2"/>
  <c r="BH22" i="2"/>
  <c r="BH21" i="2"/>
  <c r="BH20" i="2"/>
  <c r="BH19" i="2"/>
  <c r="BH18" i="2"/>
  <c r="BH17" i="2"/>
  <c r="BH7" i="2"/>
  <c r="E62" i="2"/>
  <c r="O62" i="2"/>
  <c r="P62" i="2"/>
  <c r="Q62" i="2"/>
  <c r="R62" i="2"/>
  <c r="S62" i="2"/>
  <c r="T62" i="2"/>
  <c r="U62" i="2"/>
  <c r="W62" i="2"/>
  <c r="X62" i="2"/>
  <c r="Y62" i="2"/>
  <c r="AA62" i="2"/>
  <c r="AK62" i="2"/>
  <c r="AL62" i="2"/>
  <c r="AQ62" i="2"/>
  <c r="AR62" i="2"/>
  <c r="AV62" i="2"/>
  <c r="O22" i="1"/>
  <c r="U4" i="17"/>
  <c r="U24" i="17" s="1"/>
  <c r="T4" i="17"/>
  <c r="T23" i="17" s="1"/>
  <c r="S4" i="17"/>
  <c r="S22" i="17" s="1"/>
  <c r="R4" i="17"/>
  <c r="R22" i="17" s="1"/>
  <c r="Q4" i="17"/>
  <c r="Q22" i="17" s="1"/>
  <c r="P4" i="17"/>
  <c r="O4" i="17"/>
  <c r="O24" i="17" s="1"/>
  <c r="N4" i="17"/>
  <c r="M4" i="17"/>
  <c r="M23" i="17" s="1"/>
  <c r="L4" i="17"/>
  <c r="L23" i="17" s="1"/>
  <c r="K4" i="17"/>
  <c r="K22" i="17" s="1"/>
  <c r="J4" i="17"/>
  <c r="J19" i="17" s="1"/>
  <c r="I4" i="17"/>
  <c r="I22" i="17" s="1"/>
  <c r="H4" i="17"/>
  <c r="H24" i="17" s="1"/>
  <c r="G4" i="17"/>
  <c r="G24" i="17" s="1"/>
  <c r="F4" i="17"/>
  <c r="F11" i="17" s="1"/>
  <c r="E4" i="17"/>
  <c r="E5" i="17" s="1"/>
  <c r="D4" i="17"/>
  <c r="D5" i="17" s="1"/>
  <c r="C4" i="17"/>
  <c r="C22" i="17" s="1"/>
  <c r="T24" i="17"/>
  <c r="R24" i="17"/>
  <c r="P24" i="17"/>
  <c r="N24" i="17"/>
  <c r="R23" i="17"/>
  <c r="P23" i="17"/>
  <c r="O23" i="17"/>
  <c r="N23" i="17"/>
  <c r="I23" i="17"/>
  <c r="U22" i="17"/>
  <c r="T22" i="17"/>
  <c r="P22" i="17"/>
  <c r="O22" i="17"/>
  <c r="N22" i="17"/>
  <c r="M22" i="17"/>
  <c r="U21" i="17"/>
  <c r="T21" i="17"/>
  <c r="R21" i="17"/>
  <c r="P21" i="17"/>
  <c r="O21" i="17"/>
  <c r="N21" i="17"/>
  <c r="M21" i="17"/>
  <c r="I21" i="17"/>
  <c r="U20" i="17"/>
  <c r="T20" i="17"/>
  <c r="R20" i="17"/>
  <c r="P20" i="17"/>
  <c r="O20" i="17"/>
  <c r="N20" i="17"/>
  <c r="M20" i="17"/>
  <c r="I20" i="17"/>
  <c r="U18" i="17"/>
  <c r="T18" i="17"/>
  <c r="R18" i="17"/>
  <c r="P18" i="17"/>
  <c r="O18" i="17"/>
  <c r="N18" i="17"/>
  <c r="M18" i="17"/>
  <c r="I18" i="17"/>
  <c r="U19" i="17"/>
  <c r="T19" i="17"/>
  <c r="R19" i="17"/>
  <c r="P19" i="17"/>
  <c r="O19" i="17"/>
  <c r="N19" i="17"/>
  <c r="M19" i="17"/>
  <c r="L19" i="17"/>
  <c r="I19" i="17"/>
  <c r="U17" i="17"/>
  <c r="T17" i="17"/>
  <c r="R17" i="17"/>
  <c r="P17" i="17"/>
  <c r="O17" i="17"/>
  <c r="N17" i="17"/>
  <c r="M17" i="17"/>
  <c r="I17" i="17"/>
  <c r="E17" i="17"/>
  <c r="U16" i="17"/>
  <c r="T16" i="17"/>
  <c r="R16" i="17"/>
  <c r="P16" i="17"/>
  <c r="O16" i="17"/>
  <c r="N16" i="17"/>
  <c r="M16" i="17"/>
  <c r="I16" i="17"/>
  <c r="U15" i="17"/>
  <c r="T15" i="17"/>
  <c r="R15" i="17"/>
  <c r="P15" i="17"/>
  <c r="O15" i="17"/>
  <c r="N15" i="17"/>
  <c r="M15" i="17"/>
  <c r="L15" i="17"/>
  <c r="I15" i="17"/>
  <c r="U14" i="17"/>
  <c r="T14" i="17"/>
  <c r="R14" i="17"/>
  <c r="P14" i="17"/>
  <c r="O14" i="17"/>
  <c r="N14" i="17"/>
  <c r="M14" i="17"/>
  <c r="I14" i="17"/>
  <c r="U13" i="17"/>
  <c r="T13" i="17"/>
  <c r="R13" i="17"/>
  <c r="Q13" i="17"/>
  <c r="P13" i="17"/>
  <c r="O13" i="17"/>
  <c r="N13" i="17"/>
  <c r="M13" i="17"/>
  <c r="I13" i="17"/>
  <c r="H13" i="17"/>
  <c r="E13" i="17"/>
  <c r="U12" i="17"/>
  <c r="T12" i="17"/>
  <c r="R12" i="17"/>
  <c r="P12" i="17"/>
  <c r="O12" i="17"/>
  <c r="N12" i="17"/>
  <c r="M12" i="17"/>
  <c r="I12" i="17"/>
  <c r="H12" i="17"/>
  <c r="E12" i="17"/>
  <c r="U11" i="17"/>
  <c r="T11" i="17"/>
  <c r="S11" i="17"/>
  <c r="R11" i="17"/>
  <c r="P11" i="17"/>
  <c r="O11" i="17"/>
  <c r="N11" i="17"/>
  <c r="M11" i="17"/>
  <c r="L11" i="17"/>
  <c r="I11" i="17"/>
  <c r="C11" i="17"/>
  <c r="U10" i="17"/>
  <c r="T10" i="17"/>
  <c r="R10" i="17"/>
  <c r="P10" i="17"/>
  <c r="O10" i="17"/>
  <c r="N10" i="17"/>
  <c r="M10" i="17"/>
  <c r="I10" i="17"/>
  <c r="E10" i="17"/>
  <c r="U9" i="17"/>
  <c r="T9" i="17"/>
  <c r="R9" i="17"/>
  <c r="P9" i="17"/>
  <c r="O9" i="17"/>
  <c r="N9" i="17"/>
  <c r="M9" i="17"/>
  <c r="I9" i="17"/>
  <c r="U8" i="17"/>
  <c r="T8" i="17"/>
  <c r="R8" i="17"/>
  <c r="Q8" i="17"/>
  <c r="P8" i="17"/>
  <c r="O8" i="17"/>
  <c r="N8" i="17"/>
  <c r="M8" i="17"/>
  <c r="I8" i="17"/>
  <c r="E8" i="17"/>
  <c r="U7" i="17"/>
  <c r="T7" i="17"/>
  <c r="R7" i="17"/>
  <c r="P7" i="17"/>
  <c r="O7" i="17"/>
  <c r="N7" i="17"/>
  <c r="M7" i="17"/>
  <c r="L7" i="17"/>
  <c r="I7" i="17"/>
  <c r="U6" i="17"/>
  <c r="T6" i="17"/>
  <c r="R6" i="17"/>
  <c r="P6" i="17"/>
  <c r="O6" i="17"/>
  <c r="N6" i="17"/>
  <c r="M6" i="17"/>
  <c r="I6" i="17"/>
  <c r="E6" i="17"/>
  <c r="U5" i="17"/>
  <c r="T5" i="17"/>
  <c r="R5" i="17"/>
  <c r="P5" i="17"/>
  <c r="O5" i="17"/>
  <c r="N5" i="17"/>
  <c r="M5" i="17"/>
  <c r="I5" i="17"/>
  <c r="Q25" i="1"/>
  <c r="O25" i="1"/>
  <c r="N25" i="1"/>
  <c r="M25" i="1"/>
  <c r="L25" i="1"/>
  <c r="K25" i="1"/>
  <c r="K39" i="1"/>
  <c r="K37" i="1"/>
  <c r="K38" i="1"/>
  <c r="L39" i="1"/>
  <c r="L37" i="1"/>
  <c r="AH62" i="2" s="1"/>
  <c r="L38" i="1"/>
  <c r="M39" i="1"/>
  <c r="M37" i="1"/>
  <c r="M38" i="1"/>
  <c r="N39" i="1"/>
  <c r="N37" i="1"/>
  <c r="N38" i="1"/>
  <c r="O39" i="1"/>
  <c r="O37" i="1"/>
  <c r="O38" i="1"/>
  <c r="Q39" i="1"/>
  <c r="Q37" i="1"/>
  <c r="Q38" i="1"/>
  <c r="Q44" i="1"/>
  <c r="O44" i="1"/>
  <c r="N44" i="1"/>
  <c r="M44" i="1"/>
  <c r="L44" i="1"/>
  <c r="K44" i="1"/>
  <c r="K43" i="1"/>
  <c r="L43" i="1"/>
  <c r="M43" i="1"/>
  <c r="N43" i="1"/>
  <c r="O43" i="1"/>
  <c r="Q43" i="1"/>
  <c r="Q42" i="1"/>
  <c r="O42" i="1"/>
  <c r="N42" i="1"/>
  <c r="M42" i="1"/>
  <c r="L42" i="1"/>
  <c r="K42" i="1"/>
  <c r="AF9" i="1"/>
  <c r="AF8" i="1"/>
  <c r="AF7" i="1"/>
  <c r="AF6" i="1"/>
  <c r="AD9" i="1"/>
  <c r="AD8" i="1"/>
  <c r="AD7" i="1"/>
  <c r="AD6" i="1"/>
  <c r="AB9" i="1"/>
  <c r="AB8" i="1"/>
  <c r="AB7" i="1"/>
  <c r="AB6" i="1"/>
  <c r="Z9" i="1"/>
  <c r="Z8" i="1"/>
  <c r="Z7" i="1"/>
  <c r="Z6" i="1"/>
  <c r="U12" i="1"/>
  <c r="Q54" i="1"/>
  <c r="Q55" i="1"/>
  <c r="Q50" i="1"/>
  <c r="Q63" i="1"/>
  <c r="O54" i="1"/>
  <c r="O55" i="1"/>
  <c r="O50" i="1"/>
  <c r="O63" i="1"/>
  <c r="N54" i="1"/>
  <c r="N55" i="1"/>
  <c r="N50" i="1"/>
  <c r="N63" i="1"/>
  <c r="M54" i="1"/>
  <c r="M55" i="1"/>
  <c r="M50" i="1"/>
  <c r="M63" i="1"/>
  <c r="L54" i="1"/>
  <c r="L55" i="1"/>
  <c r="L50" i="1"/>
  <c r="L63" i="1"/>
  <c r="BI25" i="2" s="1"/>
  <c r="K54" i="1"/>
  <c r="K55" i="1"/>
  <c r="K50" i="1"/>
  <c r="K63" i="1"/>
  <c r="Q49" i="1"/>
  <c r="Q48" i="1"/>
  <c r="O49" i="1"/>
  <c r="O48" i="1"/>
  <c r="N49" i="1"/>
  <c r="N48" i="1"/>
  <c r="M49" i="1"/>
  <c r="M48" i="1"/>
  <c r="L49" i="1"/>
  <c r="L48" i="1"/>
  <c r="AS62" i="2" s="1"/>
  <c r="K49" i="1"/>
  <c r="K48" i="1"/>
  <c r="Q16" i="1"/>
  <c r="Q17" i="1"/>
  <c r="Q15" i="1"/>
  <c r="Q12" i="1"/>
  <c r="Q5" i="1"/>
  <c r="Q6" i="1"/>
  <c r="Q52" i="1"/>
  <c r="Q53" i="1"/>
  <c r="Q56" i="1"/>
  <c r="O16" i="1"/>
  <c r="O17" i="1"/>
  <c r="O15" i="1"/>
  <c r="O12" i="1"/>
  <c r="O5" i="1"/>
  <c r="O6" i="1"/>
  <c r="O52" i="1"/>
  <c r="O53" i="1"/>
  <c r="O56" i="1"/>
  <c r="N16" i="1"/>
  <c r="N17" i="1"/>
  <c r="N15" i="1"/>
  <c r="N12" i="1"/>
  <c r="N5" i="1"/>
  <c r="N6" i="1"/>
  <c r="N52" i="1"/>
  <c r="N53" i="1"/>
  <c r="N56" i="1"/>
  <c r="M16" i="1"/>
  <c r="M17" i="1"/>
  <c r="M15" i="1"/>
  <c r="M12" i="1"/>
  <c r="M5" i="1"/>
  <c r="M6" i="1"/>
  <c r="M52" i="1"/>
  <c r="M53" i="1"/>
  <c r="M56" i="1"/>
  <c r="L16" i="1"/>
  <c r="M62" i="2" s="1"/>
  <c r="L17" i="1"/>
  <c r="L15" i="1"/>
  <c r="L12" i="1"/>
  <c r="L5" i="1"/>
  <c r="C5" i="2" s="1"/>
  <c r="L6" i="1"/>
  <c r="L52" i="1"/>
  <c r="L53" i="1"/>
  <c r="AX62" i="2" s="1"/>
  <c r="L56" i="1"/>
  <c r="BA62" i="2" s="1"/>
  <c r="K16" i="1"/>
  <c r="K17" i="1"/>
  <c r="K15" i="1"/>
  <c r="K12" i="1"/>
  <c r="K5" i="1"/>
  <c r="K6" i="1"/>
  <c r="K52" i="1"/>
  <c r="K53" i="1"/>
  <c r="K56" i="1"/>
  <c r="Q14" i="1"/>
  <c r="O14" i="1"/>
  <c r="N14" i="1"/>
  <c r="M14" i="1"/>
  <c r="L14" i="1"/>
  <c r="K14" i="1"/>
  <c r="Q11" i="1"/>
  <c r="Q9" i="1"/>
  <c r="O11" i="1"/>
  <c r="O9" i="1"/>
  <c r="N11" i="1"/>
  <c r="N9" i="1"/>
  <c r="M11" i="1"/>
  <c r="M9" i="1"/>
  <c r="L11" i="1"/>
  <c r="L9" i="1"/>
  <c r="K11" i="1"/>
  <c r="K9" i="1"/>
  <c r="Q8" i="1"/>
  <c r="Q13" i="1"/>
  <c r="O8" i="1"/>
  <c r="O13" i="1"/>
  <c r="N8" i="1"/>
  <c r="N13" i="1"/>
  <c r="M8" i="1"/>
  <c r="M13" i="1"/>
  <c r="L8" i="1"/>
  <c r="L13" i="1"/>
  <c r="J62" i="2" s="1"/>
  <c r="K8" i="1"/>
  <c r="K13" i="1"/>
  <c r="Q31" i="1"/>
  <c r="Q33" i="1"/>
  <c r="Q34" i="1"/>
  <c r="Q35" i="1"/>
  <c r="Q36" i="1"/>
  <c r="Q45" i="1"/>
  <c r="O31" i="1"/>
  <c r="O33" i="1"/>
  <c r="O34" i="1"/>
  <c r="O35" i="1"/>
  <c r="O36" i="1"/>
  <c r="O45" i="1"/>
  <c r="N31" i="1"/>
  <c r="N33" i="1"/>
  <c r="N34" i="1"/>
  <c r="N35" i="1"/>
  <c r="N36" i="1"/>
  <c r="N45" i="1"/>
  <c r="M31" i="1"/>
  <c r="M33" i="1"/>
  <c r="M34" i="1"/>
  <c r="M35" i="1"/>
  <c r="M36" i="1"/>
  <c r="M45" i="1"/>
  <c r="L31" i="1"/>
  <c r="L33" i="1"/>
  <c r="L34" i="1"/>
  <c r="L35" i="1"/>
  <c r="L36" i="1"/>
  <c r="L45" i="1"/>
  <c r="AP62" i="2" s="1"/>
  <c r="K31" i="1"/>
  <c r="K33" i="1"/>
  <c r="K34" i="1"/>
  <c r="K35" i="1"/>
  <c r="K36" i="1"/>
  <c r="K45" i="1"/>
  <c r="Q32" i="1"/>
  <c r="Q57" i="1"/>
  <c r="O32" i="1"/>
  <c r="O57" i="1"/>
  <c r="N32" i="1"/>
  <c r="N57" i="1"/>
  <c r="M32" i="1"/>
  <c r="M57" i="1"/>
  <c r="L32" i="1"/>
  <c r="AC62" i="2" s="1"/>
  <c r="L57" i="1"/>
  <c r="K32" i="1"/>
  <c r="K57" i="1"/>
  <c r="O29" i="1"/>
  <c r="M29" i="1"/>
  <c r="N29" i="1"/>
  <c r="L29" i="1"/>
  <c r="Z62" i="2" s="1"/>
  <c r="M66" i="1"/>
  <c r="Q29" i="1"/>
  <c r="K29" i="1"/>
  <c r="Q67" i="1"/>
  <c r="Q66" i="1"/>
  <c r="O67" i="1"/>
  <c r="O66" i="1"/>
  <c r="N67" i="1"/>
  <c r="N66" i="1"/>
  <c r="M67" i="1"/>
  <c r="L67" i="1"/>
  <c r="BH67" i="2" s="1"/>
  <c r="L66" i="1"/>
  <c r="K67" i="1"/>
  <c r="K66" i="1"/>
  <c r="Q64" i="1"/>
  <c r="O64" i="1"/>
  <c r="N64" i="1"/>
  <c r="M64" i="1"/>
  <c r="L64" i="1"/>
  <c r="K64" i="1"/>
  <c r="Q65" i="1"/>
  <c r="O65" i="1"/>
  <c r="N65" i="1"/>
  <c r="M65" i="1"/>
  <c r="L65" i="1"/>
  <c r="BI65" i="2" s="1"/>
  <c r="K65" i="1"/>
  <c r="Q58" i="1"/>
  <c r="Q59" i="1"/>
  <c r="O58" i="1"/>
  <c r="O59" i="1"/>
  <c r="N58" i="1"/>
  <c r="N59" i="1"/>
  <c r="M58" i="1"/>
  <c r="M59" i="1"/>
  <c r="L58" i="1"/>
  <c r="L59" i="1"/>
  <c r="K58" i="1"/>
  <c r="K59" i="1"/>
  <c r="Q61" i="1"/>
  <c r="O61" i="1"/>
  <c r="N61" i="1"/>
  <c r="M61" i="1"/>
  <c r="L61" i="1"/>
  <c r="BM61" i="2" s="1"/>
  <c r="K61" i="1"/>
  <c r="Q60" i="1"/>
  <c r="O60" i="1"/>
  <c r="N60" i="1"/>
  <c r="M60" i="1"/>
  <c r="L60" i="1"/>
  <c r="BF62" i="2" s="1"/>
  <c r="K60" i="1"/>
  <c r="BM16" i="2" l="1"/>
  <c r="BM10" i="2"/>
  <c r="BI57" i="2"/>
  <c r="BI33" i="2"/>
  <c r="I64" i="2"/>
  <c r="BI9" i="2"/>
  <c r="F66" i="2"/>
  <c r="BI49" i="2"/>
  <c r="D11" i="17"/>
  <c r="D6" i="17"/>
  <c r="D18" i="17"/>
  <c r="D9" i="17"/>
  <c r="D14" i="17"/>
  <c r="D10" i="17"/>
  <c r="D12" i="17"/>
  <c r="K7" i="17"/>
  <c r="E19" i="17"/>
  <c r="U23" i="17"/>
  <c r="E21" i="17"/>
  <c r="K10" i="17"/>
  <c r="L20" i="17"/>
  <c r="L10" i="17"/>
  <c r="K17" i="17"/>
  <c r="L24" i="17"/>
  <c r="K14" i="17"/>
  <c r="L17" i="17"/>
  <c r="L22" i="17"/>
  <c r="K6" i="17"/>
  <c r="L14" i="17"/>
  <c r="L6" i="17"/>
  <c r="K9" i="17"/>
  <c r="L9" i="17"/>
  <c r="K13" i="17"/>
  <c r="K16" i="17"/>
  <c r="K5" i="17"/>
  <c r="L13" i="17"/>
  <c r="L16" i="17"/>
  <c r="L18" i="17"/>
  <c r="L5" i="17"/>
  <c r="K8" i="17"/>
  <c r="L8" i="17"/>
  <c r="K12" i="17"/>
  <c r="L21" i="17"/>
  <c r="L12" i="17"/>
  <c r="K11" i="17"/>
  <c r="K15" i="17"/>
  <c r="K19" i="17"/>
  <c r="Q17" i="17"/>
  <c r="Q23" i="17"/>
  <c r="K18" i="17"/>
  <c r="Q20" i="17"/>
  <c r="K24" i="17"/>
  <c r="Q7" i="17"/>
  <c r="Q16" i="17"/>
  <c r="Q12" i="17"/>
  <c r="Q11" i="17"/>
  <c r="Q18" i="17"/>
  <c r="Q10" i="17"/>
  <c r="Q15" i="17"/>
  <c r="K21" i="17"/>
  <c r="Q6" i="17"/>
  <c r="Q5" i="17"/>
  <c r="Q9" i="17"/>
  <c r="Q19" i="17"/>
  <c r="K20" i="17"/>
  <c r="Q14" i="17"/>
  <c r="Q21" i="17"/>
  <c r="BM34" i="2"/>
  <c r="BM8" i="2"/>
  <c r="BK30" i="2"/>
  <c r="BM48" i="2"/>
  <c r="BM35" i="2"/>
  <c r="BM59" i="2"/>
  <c r="BM13" i="2"/>
  <c r="BM51" i="2"/>
  <c r="BM53" i="2"/>
  <c r="BM42" i="2"/>
  <c r="BM58" i="2"/>
  <c r="BM11" i="2"/>
  <c r="J9" i="17"/>
  <c r="J22" i="17"/>
  <c r="J14" i="17"/>
  <c r="J13" i="17"/>
  <c r="J6" i="17"/>
  <c r="J5" i="17"/>
  <c r="J10" i="17"/>
  <c r="J11" i="17"/>
  <c r="J12" i="17"/>
  <c r="J17" i="17"/>
  <c r="J24" i="17"/>
  <c r="J16" i="17"/>
  <c r="J21" i="17"/>
  <c r="J20" i="17"/>
  <c r="J8" i="17"/>
  <c r="J15" i="17"/>
  <c r="J23" i="17"/>
  <c r="J7" i="17"/>
  <c r="J18" i="17"/>
  <c r="E7" i="17"/>
  <c r="BK6" i="2"/>
  <c r="BM43" i="2"/>
  <c r="BK14" i="2"/>
  <c r="BM37" i="2"/>
  <c r="BK38" i="2"/>
  <c r="BI41" i="2"/>
  <c r="BM24" i="2"/>
  <c r="BK54" i="2"/>
  <c r="BM56" i="2"/>
  <c r="BG26" i="2"/>
  <c r="BG67" i="2"/>
  <c r="BE63" i="2"/>
  <c r="BB65" i="2"/>
  <c r="AY67" i="2"/>
  <c r="AW63" i="2"/>
  <c r="AT65" i="2"/>
  <c r="AQ67" i="2"/>
  <c r="AO63" i="2"/>
  <c r="AL65" i="2"/>
  <c r="AI67" i="2"/>
  <c r="AG63" i="2"/>
  <c r="AD65" i="2"/>
  <c r="AA67" i="2"/>
  <c r="Y63" i="2"/>
  <c r="V65" i="2"/>
  <c r="S67" i="2"/>
  <c r="Q63" i="2"/>
  <c r="N65" i="2"/>
  <c r="K67" i="2"/>
  <c r="I63" i="2"/>
  <c r="F65" i="2"/>
  <c r="C67" i="2"/>
  <c r="BL6" i="2"/>
  <c r="BJ9" i="2"/>
  <c r="BH12" i="2"/>
  <c r="BL14" i="2"/>
  <c r="BJ17" i="2"/>
  <c r="BL22" i="2"/>
  <c r="BJ25" i="2"/>
  <c r="BH28" i="2"/>
  <c r="BL30" i="2"/>
  <c r="BJ33" i="2"/>
  <c r="BH36" i="2"/>
  <c r="BL38" i="2"/>
  <c r="BJ41" i="2"/>
  <c r="BH44" i="2"/>
  <c r="BL46" i="2"/>
  <c r="BJ49" i="2"/>
  <c r="BH52" i="2"/>
  <c r="BL54" i="2"/>
  <c r="BJ57" i="2"/>
  <c r="BH60" i="2"/>
  <c r="BL62" i="2"/>
  <c r="BJ65" i="2"/>
  <c r="BG66" i="2"/>
  <c r="BE62" i="2"/>
  <c r="BB64" i="2"/>
  <c r="AY66" i="2"/>
  <c r="AW62" i="2"/>
  <c r="AT64" i="2"/>
  <c r="AQ66" i="2"/>
  <c r="AO62" i="2"/>
  <c r="AL64" i="2"/>
  <c r="AI66" i="2"/>
  <c r="AG62" i="2"/>
  <c r="AD64" i="2"/>
  <c r="AA66" i="2"/>
  <c r="V64" i="2"/>
  <c r="S66" i="2"/>
  <c r="N64" i="2"/>
  <c r="K66" i="2"/>
  <c r="I62" i="2"/>
  <c r="F64" i="2"/>
  <c r="C66" i="2"/>
  <c r="BM6" i="2"/>
  <c r="BK9" i="2"/>
  <c r="BI12" i="2"/>
  <c r="BM14" i="2"/>
  <c r="BK17" i="2"/>
  <c r="BI20" i="2"/>
  <c r="BM22" i="2"/>
  <c r="BK25" i="2"/>
  <c r="BI28" i="2"/>
  <c r="BM30" i="2"/>
  <c r="BK33" i="2"/>
  <c r="BI36" i="2"/>
  <c r="BM38" i="2"/>
  <c r="BK41" i="2"/>
  <c r="BI44" i="2"/>
  <c r="BM46" i="2"/>
  <c r="BK49" i="2"/>
  <c r="BI52" i="2"/>
  <c r="BM54" i="2"/>
  <c r="BK57" i="2"/>
  <c r="BI60" i="2"/>
  <c r="BM62" i="2"/>
  <c r="BK65" i="2"/>
  <c r="BG65" i="2"/>
  <c r="BD67" i="2"/>
  <c r="BB63" i="2"/>
  <c r="AY65" i="2"/>
  <c r="AV67" i="2"/>
  <c r="AT63" i="2"/>
  <c r="AQ65" i="2"/>
  <c r="AN67" i="2"/>
  <c r="AL63" i="2"/>
  <c r="AI65" i="2"/>
  <c r="AF67" i="2"/>
  <c r="AD63" i="2"/>
  <c r="AA65" i="2"/>
  <c r="X67" i="2"/>
  <c r="V63" i="2"/>
  <c r="S65" i="2"/>
  <c r="P67" i="2"/>
  <c r="N63" i="2"/>
  <c r="K65" i="2"/>
  <c r="H67" i="2"/>
  <c r="F63" i="2"/>
  <c r="C65" i="2"/>
  <c r="BL9" i="2"/>
  <c r="BJ12" i="2"/>
  <c r="BH15" i="2"/>
  <c r="BL17" i="2"/>
  <c r="BJ20" i="2"/>
  <c r="BL25" i="2"/>
  <c r="BJ28" i="2"/>
  <c r="BH31" i="2"/>
  <c r="BL33" i="2"/>
  <c r="BJ36" i="2"/>
  <c r="BL41" i="2"/>
  <c r="BJ44" i="2"/>
  <c r="BH47" i="2"/>
  <c r="BL49" i="2"/>
  <c r="BJ52" i="2"/>
  <c r="BH55" i="2"/>
  <c r="BL57" i="2"/>
  <c r="BJ60" i="2"/>
  <c r="BH63" i="2"/>
  <c r="BL65" i="2"/>
  <c r="BG64" i="2"/>
  <c r="BD66" i="2"/>
  <c r="BB62" i="2"/>
  <c r="AY64" i="2"/>
  <c r="AV66" i="2"/>
  <c r="AT62" i="2"/>
  <c r="AQ64" i="2"/>
  <c r="AN66" i="2"/>
  <c r="AI64" i="2"/>
  <c r="AF66" i="2"/>
  <c r="AD62" i="2"/>
  <c r="AA64" i="2"/>
  <c r="X66" i="2"/>
  <c r="V62" i="2"/>
  <c r="S64" i="2"/>
  <c r="P66" i="2"/>
  <c r="N62" i="2"/>
  <c r="K64" i="2"/>
  <c r="H66" i="2"/>
  <c r="F62" i="2"/>
  <c r="C64" i="2"/>
  <c r="BI7" i="2"/>
  <c r="BM9" i="2"/>
  <c r="BK12" i="2"/>
  <c r="BI15" i="2"/>
  <c r="BM17" i="2"/>
  <c r="BK20" i="2"/>
  <c r="BI23" i="2"/>
  <c r="BM25" i="2"/>
  <c r="BK28" i="2"/>
  <c r="BI31" i="2"/>
  <c r="BM33" i="2"/>
  <c r="BK36" i="2"/>
  <c r="BI39" i="2"/>
  <c r="BM41" i="2"/>
  <c r="BK44" i="2"/>
  <c r="BI47" i="2"/>
  <c r="BM49" i="2"/>
  <c r="BK52" i="2"/>
  <c r="BI55" i="2"/>
  <c r="BM57" i="2"/>
  <c r="BK60" i="2"/>
  <c r="BI63" i="2"/>
  <c r="BM65" i="2"/>
  <c r="BG63" i="2"/>
  <c r="BD65" i="2"/>
  <c r="BA67" i="2"/>
  <c r="AY63" i="2"/>
  <c r="AV65" i="2"/>
  <c r="AS67" i="2"/>
  <c r="AQ63" i="2"/>
  <c r="AN65" i="2"/>
  <c r="AK67" i="2"/>
  <c r="AI63" i="2"/>
  <c r="AF65" i="2"/>
  <c r="AC67" i="2"/>
  <c r="AA63" i="2"/>
  <c r="X65" i="2"/>
  <c r="U67" i="2"/>
  <c r="S63" i="2"/>
  <c r="P65" i="2"/>
  <c r="M67" i="2"/>
  <c r="K63" i="2"/>
  <c r="H65" i="2"/>
  <c r="E67" i="2"/>
  <c r="C63" i="2"/>
  <c r="BJ7" i="2"/>
  <c r="BH10" i="2"/>
  <c r="BL12" i="2"/>
  <c r="BJ15" i="2"/>
  <c r="BL20" i="2"/>
  <c r="BJ23" i="2"/>
  <c r="BL28" i="2"/>
  <c r="BJ31" i="2"/>
  <c r="BH34" i="2"/>
  <c r="BL36" i="2"/>
  <c r="BJ39" i="2"/>
  <c r="BH42" i="2"/>
  <c r="BL44" i="2"/>
  <c r="BJ47" i="2"/>
  <c r="BL52" i="2"/>
  <c r="BJ55" i="2"/>
  <c r="BH58" i="2"/>
  <c r="BL60" i="2"/>
  <c r="BJ63" i="2"/>
  <c r="BH66" i="2"/>
  <c r="BG62" i="2"/>
  <c r="BD64" i="2"/>
  <c r="BA66" i="2"/>
  <c r="AY62" i="2"/>
  <c r="AV64" i="2"/>
  <c r="AS66" i="2"/>
  <c r="AN64" i="2"/>
  <c r="AK66" i="2"/>
  <c r="AI62" i="2"/>
  <c r="AF64" i="2"/>
  <c r="AC66" i="2"/>
  <c r="X64" i="2"/>
  <c r="U66" i="2"/>
  <c r="P64" i="2"/>
  <c r="M66" i="2"/>
  <c r="K62" i="2"/>
  <c r="H64" i="2"/>
  <c r="E66" i="2"/>
  <c r="C62" i="2"/>
  <c r="BK7" i="2"/>
  <c r="BI10" i="2"/>
  <c r="BM12" i="2"/>
  <c r="BK15" i="2"/>
  <c r="BI18" i="2"/>
  <c r="BM20" i="2"/>
  <c r="BK23" i="2"/>
  <c r="BI26" i="2"/>
  <c r="BM28" i="2"/>
  <c r="BK31" i="2"/>
  <c r="BI34" i="2"/>
  <c r="BM36" i="2"/>
  <c r="BK39" i="2"/>
  <c r="BI42" i="2"/>
  <c r="BM44" i="2"/>
  <c r="BK47" i="2"/>
  <c r="BI50" i="2"/>
  <c r="BM52" i="2"/>
  <c r="BK55" i="2"/>
  <c r="BI58" i="2"/>
  <c r="BM60" i="2"/>
  <c r="BK63" i="2"/>
  <c r="BI66" i="2"/>
  <c r="BF67" i="2"/>
  <c r="BD63" i="2"/>
  <c r="BA65" i="2"/>
  <c r="AX67" i="2"/>
  <c r="AV63" i="2"/>
  <c r="AS65" i="2"/>
  <c r="AP67" i="2"/>
  <c r="AN63" i="2"/>
  <c r="AK65" i="2"/>
  <c r="AH67" i="2"/>
  <c r="AF63" i="2"/>
  <c r="AC65" i="2"/>
  <c r="Z67" i="2"/>
  <c r="X63" i="2"/>
  <c r="U65" i="2"/>
  <c r="R67" i="2"/>
  <c r="P63" i="2"/>
  <c r="M65" i="2"/>
  <c r="J67" i="2"/>
  <c r="H63" i="2"/>
  <c r="E65" i="2"/>
  <c r="BH5" i="2"/>
  <c r="BL7" i="2"/>
  <c r="BJ10" i="2"/>
  <c r="BH13" i="2"/>
  <c r="BL15" i="2"/>
  <c r="BJ18" i="2"/>
  <c r="BL23" i="2"/>
  <c r="BJ26" i="2"/>
  <c r="BL31" i="2"/>
  <c r="BJ34" i="2"/>
  <c r="BH37" i="2"/>
  <c r="BL39" i="2"/>
  <c r="BJ42" i="2"/>
  <c r="BL47" i="2"/>
  <c r="BJ50" i="2"/>
  <c r="BH53" i="2"/>
  <c r="BL55" i="2"/>
  <c r="BJ58" i="2"/>
  <c r="BH61" i="2"/>
  <c r="BL63" i="2"/>
  <c r="BJ66" i="2"/>
  <c r="BF66" i="2"/>
  <c r="BD62" i="2"/>
  <c r="BA64" i="2"/>
  <c r="AX66" i="2"/>
  <c r="AS64" i="2"/>
  <c r="AP66" i="2"/>
  <c r="AN62" i="2"/>
  <c r="AK64" i="2"/>
  <c r="AH66" i="2"/>
  <c r="AF62" i="2"/>
  <c r="AC64" i="2"/>
  <c r="Z66" i="2"/>
  <c r="U64" i="2"/>
  <c r="R66" i="2"/>
  <c r="M64" i="2"/>
  <c r="J66" i="2"/>
  <c r="H62" i="2"/>
  <c r="E64" i="2"/>
  <c r="BI5" i="2"/>
  <c r="BM7" i="2"/>
  <c r="BK10" i="2"/>
  <c r="BI13" i="2"/>
  <c r="BM15" i="2"/>
  <c r="BK18" i="2"/>
  <c r="BI21" i="2"/>
  <c r="BM23" i="2"/>
  <c r="BK26" i="2"/>
  <c r="BI29" i="2"/>
  <c r="BM31" i="2"/>
  <c r="BK34" i="2"/>
  <c r="BI37" i="2"/>
  <c r="BM39" i="2"/>
  <c r="BK42" i="2"/>
  <c r="BI45" i="2"/>
  <c r="BM47" i="2"/>
  <c r="BK50" i="2"/>
  <c r="BI53" i="2"/>
  <c r="BM55" i="2"/>
  <c r="BK58" i="2"/>
  <c r="BI61" i="2"/>
  <c r="BM63" i="2"/>
  <c r="BK66" i="2"/>
  <c r="BF65" i="2"/>
  <c r="BC67" i="2"/>
  <c r="BA63" i="2"/>
  <c r="AX65" i="2"/>
  <c r="AU67" i="2"/>
  <c r="AS63" i="2"/>
  <c r="AP65" i="2"/>
  <c r="AM67" i="2"/>
  <c r="AK63" i="2"/>
  <c r="AH65" i="2"/>
  <c r="AE67" i="2"/>
  <c r="AC63" i="2"/>
  <c r="Z65" i="2"/>
  <c r="W67" i="2"/>
  <c r="U63" i="2"/>
  <c r="R65" i="2"/>
  <c r="O67" i="2"/>
  <c r="M63" i="2"/>
  <c r="J65" i="2"/>
  <c r="G67" i="2"/>
  <c r="E63" i="2"/>
  <c r="BJ5" i="2"/>
  <c r="BH8" i="2"/>
  <c r="BL10" i="2"/>
  <c r="BJ13" i="2"/>
  <c r="BH16" i="2"/>
  <c r="BL18" i="2"/>
  <c r="BJ21" i="2"/>
  <c r="BH24" i="2"/>
  <c r="BL26" i="2"/>
  <c r="BJ29" i="2"/>
  <c r="BH32" i="2"/>
  <c r="BL34" i="2"/>
  <c r="BJ37" i="2"/>
  <c r="BL42" i="2"/>
  <c r="BJ45" i="2"/>
  <c r="BH48" i="2"/>
  <c r="BL50" i="2"/>
  <c r="BJ53" i="2"/>
  <c r="BH56" i="2"/>
  <c r="BL58" i="2"/>
  <c r="BJ61" i="2"/>
  <c r="BH64" i="2"/>
  <c r="BL66" i="2"/>
  <c r="BF64" i="2"/>
  <c r="BC66" i="2"/>
  <c r="AX64" i="2"/>
  <c r="AU66" i="2"/>
  <c r="AP64" i="2"/>
  <c r="AM66" i="2"/>
  <c r="AH64" i="2"/>
  <c r="AE66" i="2"/>
  <c r="Z64" i="2"/>
  <c r="W66" i="2"/>
  <c r="R64" i="2"/>
  <c r="O66" i="2"/>
  <c r="J64" i="2"/>
  <c r="G66" i="2"/>
  <c r="BK5" i="2"/>
  <c r="BI8" i="2"/>
  <c r="BK13" i="2"/>
  <c r="BI16" i="2"/>
  <c r="BM18" i="2"/>
  <c r="BK21" i="2"/>
  <c r="BI24" i="2"/>
  <c r="BM26" i="2"/>
  <c r="BK29" i="2"/>
  <c r="BI32" i="2"/>
  <c r="BK37" i="2"/>
  <c r="BI40" i="2"/>
  <c r="BK45" i="2"/>
  <c r="BI48" i="2"/>
  <c r="BM50" i="2"/>
  <c r="BK53" i="2"/>
  <c r="BI56" i="2"/>
  <c r="BK61" i="2"/>
  <c r="BI64" i="2"/>
  <c r="BM66" i="2"/>
  <c r="BF63" i="2"/>
  <c r="BC65" i="2"/>
  <c r="AZ67" i="2"/>
  <c r="AX63" i="2"/>
  <c r="AU65" i="2"/>
  <c r="AR67" i="2"/>
  <c r="AP63" i="2"/>
  <c r="AM65" i="2"/>
  <c r="AJ67" i="2"/>
  <c r="AH63" i="2"/>
  <c r="AE65" i="2"/>
  <c r="AB67" i="2"/>
  <c r="Z63" i="2"/>
  <c r="W65" i="2"/>
  <c r="T67" i="2"/>
  <c r="R63" i="2"/>
  <c r="O65" i="2"/>
  <c r="L67" i="2"/>
  <c r="J63" i="2"/>
  <c r="G65" i="2"/>
  <c r="D67" i="2"/>
  <c r="BL5" i="2"/>
  <c r="BJ8" i="2"/>
  <c r="BH11" i="2"/>
  <c r="BL13" i="2"/>
  <c r="BJ16" i="2"/>
  <c r="BL21" i="2"/>
  <c r="BJ24" i="2"/>
  <c r="BL29" i="2"/>
  <c r="BJ32" i="2"/>
  <c r="BH35" i="2"/>
  <c r="BL37" i="2"/>
  <c r="BJ40" i="2"/>
  <c r="BH43" i="2"/>
  <c r="BL45" i="2"/>
  <c r="BJ48" i="2"/>
  <c r="BH51" i="2"/>
  <c r="BL53" i="2"/>
  <c r="BJ56" i="2"/>
  <c r="BH59" i="2"/>
  <c r="BL61" i="2"/>
  <c r="BJ64" i="2"/>
  <c r="BG61" i="2"/>
  <c r="BC64" i="2"/>
  <c r="AZ66" i="2"/>
  <c r="AU64" i="2"/>
  <c r="AR66" i="2"/>
  <c r="AM64" i="2"/>
  <c r="AJ66" i="2"/>
  <c r="AE64" i="2"/>
  <c r="AB66" i="2"/>
  <c r="W64" i="2"/>
  <c r="T66" i="2"/>
  <c r="O64" i="2"/>
  <c r="L66" i="2"/>
  <c r="G64" i="2"/>
  <c r="D66" i="2"/>
  <c r="BM5" i="2"/>
  <c r="BK8" i="2"/>
  <c r="BI11" i="2"/>
  <c r="BK16" i="2"/>
  <c r="BI19" i="2"/>
  <c r="BM21" i="2"/>
  <c r="BK24" i="2"/>
  <c r="BI27" i="2"/>
  <c r="BM29" i="2"/>
  <c r="BK32" i="2"/>
  <c r="BI35" i="2"/>
  <c r="BK40" i="2"/>
  <c r="BI43" i="2"/>
  <c r="BM45" i="2"/>
  <c r="BK48" i="2"/>
  <c r="BI51" i="2"/>
  <c r="BK56" i="2"/>
  <c r="BI59" i="2"/>
  <c r="BK64" i="2"/>
  <c r="BI67" i="2"/>
  <c r="BE67" i="2"/>
  <c r="BC63" i="2"/>
  <c r="AZ65" i="2"/>
  <c r="AW67" i="2"/>
  <c r="AU63" i="2"/>
  <c r="AR65" i="2"/>
  <c r="AO67" i="2"/>
  <c r="AM63" i="2"/>
  <c r="AJ65" i="2"/>
  <c r="AG67" i="2"/>
  <c r="AE63" i="2"/>
  <c r="AB65" i="2"/>
  <c r="Y67" i="2"/>
  <c r="W63" i="2"/>
  <c r="T65" i="2"/>
  <c r="Q67" i="2"/>
  <c r="O63" i="2"/>
  <c r="L65" i="2"/>
  <c r="I67" i="2"/>
  <c r="G63" i="2"/>
  <c r="D65" i="2"/>
  <c r="BH6" i="2"/>
  <c r="BL8" i="2"/>
  <c r="BJ11" i="2"/>
  <c r="BH14" i="2"/>
  <c r="BL16" i="2"/>
  <c r="BJ19" i="2"/>
  <c r="BL24" i="2"/>
  <c r="BJ27" i="2"/>
  <c r="BH30" i="2"/>
  <c r="BL32" i="2"/>
  <c r="BJ35" i="2"/>
  <c r="BH38" i="2"/>
  <c r="BL40" i="2"/>
  <c r="BJ43" i="2"/>
  <c r="BL48" i="2"/>
  <c r="BJ51" i="2"/>
  <c r="BH54" i="2"/>
  <c r="BL56" i="2"/>
  <c r="BJ59" i="2"/>
  <c r="BL64" i="2"/>
  <c r="BJ67" i="2"/>
  <c r="BE66" i="2"/>
  <c r="BC62" i="2"/>
  <c r="AZ64" i="2"/>
  <c r="AW66" i="2"/>
  <c r="AU62" i="2"/>
  <c r="AR64" i="2"/>
  <c r="AO66" i="2"/>
  <c r="AM62" i="2"/>
  <c r="AJ64" i="2"/>
  <c r="AG66" i="2"/>
  <c r="AE62" i="2"/>
  <c r="AB64" i="2"/>
  <c r="Y66" i="2"/>
  <c r="T64" i="2"/>
  <c r="Q66" i="2"/>
  <c r="L64" i="2"/>
  <c r="I66" i="2"/>
  <c r="G62" i="2"/>
  <c r="D64" i="2"/>
  <c r="BI6" i="2"/>
  <c r="BK11" i="2"/>
  <c r="BI14" i="2"/>
  <c r="BK19" i="2"/>
  <c r="BI22" i="2"/>
  <c r="BK27" i="2"/>
  <c r="BI30" i="2"/>
  <c r="BM32" i="2"/>
  <c r="BK35" i="2"/>
  <c r="BI38" i="2"/>
  <c r="BM40" i="2"/>
  <c r="BK43" i="2"/>
  <c r="BI46" i="2"/>
  <c r="BK51" i="2"/>
  <c r="BI54" i="2"/>
  <c r="BK59" i="2"/>
  <c r="BI62" i="2"/>
  <c r="BM64" i="2"/>
  <c r="BK67" i="2"/>
  <c r="BE65" i="2"/>
  <c r="BB67" i="2"/>
  <c r="AZ63" i="2"/>
  <c r="AW65" i="2"/>
  <c r="AT67" i="2"/>
  <c r="AR63" i="2"/>
  <c r="AO65" i="2"/>
  <c r="AL67" i="2"/>
  <c r="AJ63" i="2"/>
  <c r="AG65" i="2"/>
  <c r="AD67" i="2"/>
  <c r="AB63" i="2"/>
  <c r="Y65" i="2"/>
  <c r="V67" i="2"/>
  <c r="T63" i="2"/>
  <c r="Q65" i="2"/>
  <c r="N67" i="2"/>
  <c r="L63" i="2"/>
  <c r="I65" i="2"/>
  <c r="F67" i="2"/>
  <c r="D63" i="2"/>
  <c r="BJ6" i="2"/>
  <c r="BH9" i="2"/>
  <c r="BL11" i="2"/>
  <c r="BJ14" i="2"/>
  <c r="BL19" i="2"/>
  <c r="BJ22" i="2"/>
  <c r="BL27" i="2"/>
  <c r="BJ30" i="2"/>
  <c r="BH33" i="2"/>
  <c r="BL35" i="2"/>
  <c r="BJ38" i="2"/>
  <c r="BH41" i="2"/>
  <c r="BL43" i="2"/>
  <c r="BJ46" i="2"/>
  <c r="BH49" i="2"/>
  <c r="BL51" i="2"/>
  <c r="BJ54" i="2"/>
  <c r="BH57" i="2"/>
  <c r="BL59" i="2"/>
  <c r="BJ62" i="2"/>
  <c r="BH65" i="2"/>
  <c r="BL67" i="2"/>
  <c r="BE64" i="2"/>
  <c r="BB66" i="2"/>
  <c r="AZ62" i="2"/>
  <c r="AW64" i="2"/>
  <c r="AT66" i="2"/>
  <c r="AO64" i="2"/>
  <c r="AL66" i="2"/>
  <c r="AJ62" i="2"/>
  <c r="AG64" i="2"/>
  <c r="AD66" i="2"/>
  <c r="AB62" i="2"/>
  <c r="Y64" i="2"/>
  <c r="V66" i="2"/>
  <c r="Q64" i="2"/>
  <c r="N66" i="2"/>
  <c r="L62" i="2"/>
  <c r="D62" i="2"/>
  <c r="BI17" i="2"/>
  <c r="BM19" i="2"/>
  <c r="BK22" i="2"/>
  <c r="BM27" i="2"/>
  <c r="BK46" i="2"/>
  <c r="BK62" i="2"/>
  <c r="BM67" i="2"/>
  <c r="BG53" i="2"/>
  <c r="BA39" i="2"/>
  <c r="BG41" i="2"/>
  <c r="E16" i="17"/>
  <c r="E22" i="17"/>
  <c r="D15" i="17"/>
  <c r="E15" i="17"/>
  <c r="D21" i="17"/>
  <c r="D13" i="17"/>
  <c r="E14" i="17"/>
  <c r="D20" i="17"/>
  <c r="E20" i="17"/>
  <c r="E11" i="17"/>
  <c r="E18" i="17"/>
  <c r="E9" i="17"/>
  <c r="H8" i="17"/>
  <c r="H9" i="17"/>
  <c r="H7" i="17"/>
  <c r="H22" i="17"/>
  <c r="H20" i="17"/>
  <c r="H6" i="17"/>
  <c r="H18" i="17"/>
  <c r="H19" i="17"/>
  <c r="H5" i="17"/>
  <c r="H11" i="17"/>
  <c r="H17" i="17"/>
  <c r="H16" i="17"/>
  <c r="H15" i="17"/>
  <c r="H10" i="17"/>
  <c r="H14" i="17"/>
  <c r="G11" i="17"/>
  <c r="AD55" i="2"/>
  <c r="BG51" i="2"/>
  <c r="D8" i="17"/>
  <c r="D17" i="17"/>
  <c r="D19" i="17"/>
  <c r="D16" i="17"/>
  <c r="D7" i="17"/>
  <c r="T8" i="2"/>
  <c r="BG60" i="2"/>
  <c r="BG24" i="2"/>
  <c r="BG45" i="2"/>
  <c r="BG54" i="2"/>
  <c r="BG29" i="2"/>
  <c r="BG25" i="2"/>
  <c r="BG49" i="2"/>
  <c r="BG6" i="2"/>
  <c r="C30" i="2"/>
  <c r="BG10" i="2"/>
  <c r="BG38" i="2"/>
  <c r="BG8" i="2"/>
  <c r="BG46" i="2"/>
  <c r="T55" i="2"/>
  <c r="BG47" i="2"/>
  <c r="BG36" i="2"/>
  <c r="BG22" i="2"/>
  <c r="BA38" i="2"/>
  <c r="BG14" i="2"/>
  <c r="BG9" i="2"/>
  <c r="BG16" i="2"/>
  <c r="BG15" i="2"/>
  <c r="BG12" i="2"/>
  <c r="AE55" i="2"/>
  <c r="BG28" i="2"/>
  <c r="BA18" i="2"/>
  <c r="BG42" i="2"/>
  <c r="D22" i="17"/>
  <c r="BG5" i="2"/>
  <c r="BG37" i="2"/>
  <c r="BG31" i="2"/>
  <c r="BG30" i="2"/>
  <c r="BG32" i="2"/>
  <c r="BG35" i="2"/>
  <c r="BG19" i="2"/>
  <c r="BG57" i="2"/>
  <c r="BB27" i="2"/>
  <c r="BG48" i="2"/>
  <c r="BG50" i="2"/>
  <c r="E24" i="17"/>
  <c r="D23" i="17"/>
  <c r="Q24" i="17"/>
  <c r="I24" i="17"/>
  <c r="D24" i="17"/>
  <c r="E23" i="17"/>
  <c r="H21" i="17"/>
  <c r="K23" i="17"/>
  <c r="M24" i="17"/>
  <c r="G12" i="17"/>
  <c r="F13" i="17"/>
  <c r="F12" i="17"/>
  <c r="G13" i="17"/>
  <c r="F14" i="17"/>
  <c r="G14" i="17"/>
  <c r="F15" i="17"/>
  <c r="G15" i="17"/>
  <c r="F16" i="17"/>
  <c r="G16" i="17"/>
  <c r="F17" i="17"/>
  <c r="G17" i="17"/>
  <c r="F19" i="17"/>
  <c r="F5" i="17"/>
  <c r="G19" i="17"/>
  <c r="F18" i="17"/>
  <c r="G5" i="17"/>
  <c r="F6" i="17"/>
  <c r="G18" i="17"/>
  <c r="F20" i="17"/>
  <c r="G6" i="17"/>
  <c r="F7" i="17"/>
  <c r="G20" i="17"/>
  <c r="F21" i="17"/>
  <c r="G7" i="17"/>
  <c r="F8" i="17"/>
  <c r="G21" i="17"/>
  <c r="F22" i="17"/>
  <c r="G8" i="17"/>
  <c r="F9" i="17"/>
  <c r="G22" i="17"/>
  <c r="F23" i="17"/>
  <c r="G9" i="17"/>
  <c r="F10" i="17"/>
  <c r="G23" i="17"/>
  <c r="F24" i="17"/>
  <c r="G10" i="17"/>
  <c r="H23" i="17"/>
  <c r="C15" i="17"/>
  <c r="S15" i="17"/>
  <c r="C8" i="17"/>
  <c r="S8" i="17"/>
  <c r="C24" i="17"/>
  <c r="S24" i="17"/>
  <c r="C17" i="17"/>
  <c r="S17" i="17"/>
  <c r="C10" i="17"/>
  <c r="S10" i="17"/>
  <c r="C18" i="17"/>
  <c r="S18" i="17"/>
  <c r="C12" i="17"/>
  <c r="S12" i="17"/>
  <c r="S5" i="17"/>
  <c r="C21" i="17"/>
  <c r="S21" i="17"/>
  <c r="C14" i="17"/>
  <c r="S14" i="17"/>
  <c r="C7" i="17"/>
  <c r="S7" i="17"/>
  <c r="C23" i="17"/>
  <c r="S23" i="17"/>
  <c r="C16" i="17"/>
  <c r="S16" i="17"/>
  <c r="C9" i="17"/>
  <c r="S9" i="17"/>
  <c r="C5" i="17"/>
  <c r="C19" i="17"/>
  <c r="S19" i="17"/>
  <c r="C20" i="17"/>
  <c r="S20" i="17"/>
  <c r="C13" i="17"/>
  <c r="S13" i="17"/>
  <c r="C6" i="17"/>
  <c r="S6" i="17"/>
  <c r="BA55" i="2"/>
  <c r="BB60" i="2"/>
  <c r="AT60" i="2"/>
  <c r="AL60" i="2"/>
  <c r="AD60" i="2"/>
  <c r="V60" i="2"/>
  <c r="N60" i="2"/>
  <c r="F60" i="2"/>
  <c r="BA7" i="2"/>
  <c r="BA61" i="2"/>
  <c r="AS61" i="2"/>
  <c r="AK61" i="2"/>
  <c r="AC61" i="2"/>
  <c r="U61" i="2"/>
  <c r="M61" i="2"/>
  <c r="E61" i="2"/>
  <c r="BA49" i="2"/>
  <c r="BA60" i="2"/>
  <c r="AS60" i="2"/>
  <c r="AK60" i="2"/>
  <c r="AC60" i="2"/>
  <c r="U60" i="2"/>
  <c r="M60" i="2"/>
  <c r="E60" i="2"/>
  <c r="J12" i="2"/>
  <c r="AZ61" i="2"/>
  <c r="AR61" i="2"/>
  <c r="AJ61" i="2"/>
  <c r="AB61" i="2"/>
  <c r="T61" i="2"/>
  <c r="L61" i="2"/>
  <c r="D61" i="2"/>
  <c r="BG17" i="2"/>
  <c r="BG33" i="2"/>
  <c r="BA19" i="2"/>
  <c r="AZ60" i="2"/>
  <c r="AR60" i="2"/>
  <c r="AJ60" i="2"/>
  <c r="AB60" i="2"/>
  <c r="T60" i="2"/>
  <c r="L60" i="2"/>
  <c r="D60" i="2"/>
  <c r="BG18" i="2"/>
  <c r="BG34" i="2"/>
  <c r="AY61" i="2"/>
  <c r="AQ61" i="2"/>
  <c r="AI61" i="2"/>
  <c r="AA61" i="2"/>
  <c r="S61" i="2"/>
  <c r="K61" i="2"/>
  <c r="C61" i="2"/>
  <c r="AY60" i="2"/>
  <c r="AQ60" i="2"/>
  <c r="AI60" i="2"/>
  <c r="AA60" i="2"/>
  <c r="S60" i="2"/>
  <c r="K60" i="2"/>
  <c r="C60" i="2"/>
  <c r="BG20" i="2"/>
  <c r="BG52" i="2"/>
  <c r="BF61" i="2"/>
  <c r="AX61" i="2"/>
  <c r="AP61" i="2"/>
  <c r="AH61" i="2"/>
  <c r="Z61" i="2"/>
  <c r="R61" i="2"/>
  <c r="J61" i="2"/>
  <c r="BG21" i="2"/>
  <c r="BA44" i="2"/>
  <c r="BF60" i="2"/>
  <c r="AX60" i="2"/>
  <c r="AP60" i="2"/>
  <c r="AH60" i="2"/>
  <c r="Z60" i="2"/>
  <c r="R60" i="2"/>
  <c r="J60" i="2"/>
  <c r="AX55" i="2"/>
  <c r="BE61" i="2"/>
  <c r="AW61" i="2"/>
  <c r="AO61" i="2"/>
  <c r="AG61" i="2"/>
  <c r="Y61" i="2"/>
  <c r="Q61" i="2"/>
  <c r="I61" i="2"/>
  <c r="BG7" i="2"/>
  <c r="BG23" i="2"/>
  <c r="BG39" i="2"/>
  <c r="BG55" i="2"/>
  <c r="BA17" i="2"/>
  <c r="BE60" i="2"/>
  <c r="AW60" i="2"/>
  <c r="AO60" i="2"/>
  <c r="AG60" i="2"/>
  <c r="Y60" i="2"/>
  <c r="Q60" i="2"/>
  <c r="I60" i="2"/>
  <c r="BG40" i="2"/>
  <c r="BG56" i="2"/>
  <c r="R55" i="2"/>
  <c r="BD61" i="2"/>
  <c r="AV61" i="2"/>
  <c r="AN61" i="2"/>
  <c r="AF61" i="2"/>
  <c r="X61" i="2"/>
  <c r="P61" i="2"/>
  <c r="H61" i="2"/>
  <c r="BD60" i="2"/>
  <c r="AV60" i="2"/>
  <c r="AN60" i="2"/>
  <c r="AF60" i="2"/>
  <c r="X60" i="2"/>
  <c r="P60" i="2"/>
  <c r="H60" i="2"/>
  <c r="BG58" i="2"/>
  <c r="BC61" i="2"/>
  <c r="AU61" i="2"/>
  <c r="AM61" i="2"/>
  <c r="AE61" i="2"/>
  <c r="W61" i="2"/>
  <c r="O61" i="2"/>
  <c r="G61" i="2"/>
  <c r="BG11" i="2"/>
  <c r="BG27" i="2"/>
  <c r="BG43" i="2"/>
  <c r="BG59" i="2"/>
  <c r="BC60" i="2"/>
  <c r="AU60" i="2"/>
  <c r="AM60" i="2"/>
  <c r="AE60" i="2"/>
  <c r="W60" i="2"/>
  <c r="O60" i="2"/>
  <c r="G60" i="2"/>
  <c r="BG44" i="2"/>
  <c r="AZ33" i="2"/>
  <c r="BA32" i="2"/>
  <c r="BB61" i="2"/>
  <c r="AT61" i="2"/>
  <c r="AL61" i="2"/>
  <c r="AD61" i="2"/>
  <c r="V61" i="2"/>
  <c r="N61" i="2"/>
  <c r="F61" i="2"/>
  <c r="BG13" i="2"/>
  <c r="AR16" i="2"/>
  <c r="BA14" i="2"/>
  <c r="E7" i="2"/>
  <c r="AE7" i="2"/>
  <c r="BA46" i="2"/>
  <c r="AP15" i="2"/>
  <c r="Q55" i="2"/>
  <c r="P57" i="2"/>
  <c r="P55" i="2"/>
  <c r="O55" i="2"/>
  <c r="AW58" i="2"/>
  <c r="E55" i="2"/>
  <c r="R51" i="2"/>
  <c r="BA20" i="2"/>
  <c r="AP55" i="2"/>
  <c r="BA22" i="2"/>
  <c r="BB59" i="2"/>
  <c r="C10" i="2"/>
  <c r="D7" i="2"/>
  <c r="P56" i="2"/>
  <c r="BA30" i="2"/>
  <c r="AK55" i="2"/>
  <c r="AJ55" i="2"/>
  <c r="BA33" i="2"/>
  <c r="AW26" i="2"/>
  <c r="AQ16" i="2"/>
  <c r="BB11" i="2"/>
  <c r="G15" i="2"/>
  <c r="C24" i="2"/>
  <c r="BF25" i="2"/>
  <c r="BE50" i="2"/>
  <c r="AX23" i="2"/>
  <c r="AD6" i="2"/>
  <c r="BB43" i="2"/>
  <c r="AC13" i="2"/>
  <c r="Z5" i="2"/>
  <c r="BC8" i="2"/>
  <c r="BD40" i="2"/>
  <c r="AK6" i="2"/>
  <c r="N27" i="2"/>
  <c r="BE37" i="2"/>
  <c r="BE5" i="2"/>
  <c r="BD21" i="2"/>
  <c r="AH16" i="2"/>
  <c r="C6" i="2"/>
  <c r="BD53" i="2"/>
  <c r="V12" i="2"/>
  <c r="AV48" i="2"/>
  <c r="C14" i="2"/>
  <c r="N9" i="2"/>
  <c r="AW45" i="2"/>
  <c r="BE34" i="2"/>
  <c r="AW29" i="2"/>
  <c r="AX42" i="2"/>
  <c r="BF41" i="2"/>
  <c r="AI55" i="2"/>
  <c r="R50" i="2"/>
  <c r="AY7" i="2"/>
  <c r="AY23" i="2"/>
  <c r="J16" i="2"/>
  <c r="K16" i="2"/>
  <c r="AY36" i="2"/>
  <c r="AH50" i="2"/>
  <c r="BD24" i="2"/>
  <c r="BC43" i="2"/>
  <c r="BF15" i="2"/>
  <c r="AF56" i="2"/>
  <c r="BD8" i="2"/>
  <c r="AX26" i="2"/>
  <c r="AX10" i="2"/>
  <c r="BC27" i="2"/>
  <c r="AV13" i="2"/>
  <c r="BC40" i="2"/>
  <c r="AE51" i="2"/>
  <c r="BC11" i="2"/>
  <c r="BB46" i="2"/>
  <c r="AU51" i="2"/>
  <c r="O51" i="2"/>
  <c r="AW13" i="2"/>
  <c r="BB30" i="2"/>
  <c r="BC56" i="2"/>
  <c r="AS57" i="2"/>
  <c r="AC57" i="2"/>
  <c r="M57" i="2"/>
  <c r="BB14" i="2"/>
  <c r="AV32" i="2"/>
  <c r="AV29" i="2"/>
  <c r="AR52" i="2"/>
  <c r="AB52" i="2"/>
  <c r="L52" i="2"/>
  <c r="AV16" i="2"/>
  <c r="BF50" i="2"/>
  <c r="AW42" i="2"/>
  <c r="BF35" i="2"/>
  <c r="BF31" i="2"/>
  <c r="AP58" i="2"/>
  <c r="Z58" i="2"/>
  <c r="J58" i="2"/>
  <c r="AZ52" i="2"/>
  <c r="AM18" i="2"/>
  <c r="AZ49" i="2"/>
  <c r="Y53" i="2"/>
  <c r="I53" i="2"/>
  <c r="BF34" i="2"/>
  <c r="BE53" i="2"/>
  <c r="BF48" i="2"/>
  <c r="G7" i="2"/>
  <c r="BF47" i="2"/>
  <c r="AO53" i="2"/>
  <c r="W59" i="2"/>
  <c r="G59" i="2"/>
  <c r="BF18" i="2"/>
  <c r="AZ36" i="2"/>
  <c r="AY55" i="2"/>
  <c r="S14" i="2"/>
  <c r="K8" i="2"/>
  <c r="AM59" i="2"/>
  <c r="V54" i="2"/>
  <c r="F54" i="2"/>
  <c r="BD37" i="2"/>
  <c r="AV45" i="2"/>
  <c r="AL54" i="2"/>
  <c r="AZ20" i="2"/>
  <c r="BD56" i="2"/>
  <c r="BF28" i="2"/>
  <c r="AW10" i="2"/>
  <c r="G11" i="2"/>
  <c r="AY39" i="2"/>
  <c r="AX58" i="2"/>
  <c r="BD5" i="2"/>
  <c r="K12" i="2"/>
  <c r="S55" i="2"/>
  <c r="C55" i="2"/>
  <c r="BE21" i="2"/>
  <c r="BC59" i="2"/>
  <c r="AN8" i="2"/>
  <c r="D6" i="2"/>
  <c r="H7" i="2"/>
  <c r="L8" i="2"/>
  <c r="D10" i="2"/>
  <c r="H11" i="2"/>
  <c r="L12" i="2"/>
  <c r="D14" i="2"/>
  <c r="H15" i="2"/>
  <c r="L16" i="2"/>
  <c r="AU50" i="2"/>
  <c r="AS56" i="2"/>
  <c r="AR51" i="2"/>
  <c r="AP57" i="2"/>
  <c r="AO52" i="2"/>
  <c r="AM58" i="2"/>
  <c r="AL53" i="2"/>
  <c r="AJ59" i="2"/>
  <c r="AI54" i="2"/>
  <c r="AF55" i="2"/>
  <c r="AE50" i="2"/>
  <c r="AC56" i="2"/>
  <c r="AB51" i="2"/>
  <c r="Z57" i="2"/>
  <c r="Y52" i="2"/>
  <c r="W58" i="2"/>
  <c r="V53" i="2"/>
  <c r="T59" i="2"/>
  <c r="S54" i="2"/>
  <c r="O50" i="2"/>
  <c r="M56" i="2"/>
  <c r="L51" i="2"/>
  <c r="J57" i="2"/>
  <c r="I52" i="2"/>
  <c r="G58" i="2"/>
  <c r="F53" i="2"/>
  <c r="D59" i="2"/>
  <c r="C54" i="2"/>
  <c r="BF5" i="2"/>
  <c r="AZ7" i="2"/>
  <c r="BE8" i="2"/>
  <c r="AY10" i="2"/>
  <c r="BD11" i="2"/>
  <c r="AX13" i="2"/>
  <c r="BC14" i="2"/>
  <c r="AW16" i="2"/>
  <c r="BB17" i="2"/>
  <c r="AV19" i="2"/>
  <c r="BF21" i="2"/>
  <c r="AZ23" i="2"/>
  <c r="BE24" i="2"/>
  <c r="AY26" i="2"/>
  <c r="BD27" i="2"/>
  <c r="AX29" i="2"/>
  <c r="BC30" i="2"/>
  <c r="AW32" i="2"/>
  <c r="BB33" i="2"/>
  <c r="AV35" i="2"/>
  <c r="BA36" i="2"/>
  <c r="BF37" i="2"/>
  <c r="AZ39" i="2"/>
  <c r="BE40" i="2"/>
  <c r="AY42" i="2"/>
  <c r="BD43" i="2"/>
  <c r="AX45" i="2"/>
  <c r="BC46" i="2"/>
  <c r="AW48" i="2"/>
  <c r="BB49" i="2"/>
  <c r="AV51" i="2"/>
  <c r="BA52" i="2"/>
  <c r="BF53" i="2"/>
  <c r="AZ55" i="2"/>
  <c r="BE56" i="2"/>
  <c r="AY58" i="2"/>
  <c r="BD59" i="2"/>
  <c r="AM13" i="2"/>
  <c r="E6" i="2"/>
  <c r="I7" i="2"/>
  <c r="M8" i="2"/>
  <c r="E10" i="2"/>
  <c r="I11" i="2"/>
  <c r="M12" i="2"/>
  <c r="E14" i="2"/>
  <c r="I15" i="2"/>
  <c r="M16" i="2"/>
  <c r="AS55" i="2"/>
  <c r="AR50" i="2"/>
  <c r="AP56" i="2"/>
  <c r="AO51" i="2"/>
  <c r="AM57" i="2"/>
  <c r="AL52" i="2"/>
  <c r="AJ58" i="2"/>
  <c r="AI53" i="2"/>
  <c r="AG59" i="2"/>
  <c r="AF54" i="2"/>
  <c r="AC55" i="2"/>
  <c r="AB50" i="2"/>
  <c r="Z56" i="2"/>
  <c r="Y51" i="2"/>
  <c r="W57" i="2"/>
  <c r="V52" i="2"/>
  <c r="T58" i="2"/>
  <c r="S53" i="2"/>
  <c r="Q59" i="2"/>
  <c r="P54" i="2"/>
  <c r="M55" i="2"/>
  <c r="L50" i="2"/>
  <c r="J56" i="2"/>
  <c r="I51" i="2"/>
  <c r="G57" i="2"/>
  <c r="F52" i="2"/>
  <c r="D58" i="2"/>
  <c r="C53" i="2"/>
  <c r="AV6" i="2"/>
  <c r="BF8" i="2"/>
  <c r="AZ10" i="2"/>
  <c r="BE11" i="2"/>
  <c r="AY13" i="2"/>
  <c r="BD14" i="2"/>
  <c r="AX16" i="2"/>
  <c r="BC17" i="2"/>
  <c r="AW19" i="2"/>
  <c r="BB20" i="2"/>
  <c r="AV22" i="2"/>
  <c r="BA23" i="2"/>
  <c r="BF24" i="2"/>
  <c r="AZ26" i="2"/>
  <c r="BE27" i="2"/>
  <c r="AY29" i="2"/>
  <c r="BD30" i="2"/>
  <c r="AX32" i="2"/>
  <c r="BC33" i="2"/>
  <c r="AW35" i="2"/>
  <c r="BB36" i="2"/>
  <c r="AV38" i="2"/>
  <c r="BF40" i="2"/>
  <c r="AZ42" i="2"/>
  <c r="BE43" i="2"/>
  <c r="AY45" i="2"/>
  <c r="BD46" i="2"/>
  <c r="AX48" i="2"/>
  <c r="BC49" i="2"/>
  <c r="AW51" i="2"/>
  <c r="BB52" i="2"/>
  <c r="AV54" i="2"/>
  <c r="BF56" i="2"/>
  <c r="AZ58" i="2"/>
  <c r="BE59" i="2"/>
  <c r="AL5" i="2"/>
  <c r="F6" i="2"/>
  <c r="J7" i="2"/>
  <c r="N8" i="2"/>
  <c r="F10" i="2"/>
  <c r="J11" i="2"/>
  <c r="N12" i="2"/>
  <c r="F14" i="2"/>
  <c r="J15" i="2"/>
  <c r="N16" i="2"/>
  <c r="AT59" i="2"/>
  <c r="AS54" i="2"/>
  <c r="AO50" i="2"/>
  <c r="AM56" i="2"/>
  <c r="AL51" i="2"/>
  <c r="AJ57" i="2"/>
  <c r="AI52" i="2"/>
  <c r="AG58" i="2"/>
  <c r="AF53" i="2"/>
  <c r="AD59" i="2"/>
  <c r="AC54" i="2"/>
  <c r="Z55" i="2"/>
  <c r="Y50" i="2"/>
  <c r="W56" i="2"/>
  <c r="V51" i="2"/>
  <c r="T57" i="2"/>
  <c r="S52" i="2"/>
  <c r="Q58" i="2"/>
  <c r="P53" i="2"/>
  <c r="N59" i="2"/>
  <c r="M54" i="2"/>
  <c r="J55" i="2"/>
  <c r="I50" i="2"/>
  <c r="G56" i="2"/>
  <c r="F51" i="2"/>
  <c r="D57" i="2"/>
  <c r="C52" i="2"/>
  <c r="AW6" i="2"/>
  <c r="BB7" i="2"/>
  <c r="AV9" i="2"/>
  <c r="BA10" i="2"/>
  <c r="BF11" i="2"/>
  <c r="AZ13" i="2"/>
  <c r="BE14" i="2"/>
  <c r="AY16" i="2"/>
  <c r="BD17" i="2"/>
  <c r="AX19" i="2"/>
  <c r="BC20" i="2"/>
  <c r="AW22" i="2"/>
  <c r="BB23" i="2"/>
  <c r="AV25" i="2"/>
  <c r="BA26" i="2"/>
  <c r="BF27" i="2"/>
  <c r="AZ29" i="2"/>
  <c r="BE30" i="2"/>
  <c r="AY32" i="2"/>
  <c r="BD33" i="2"/>
  <c r="AX35" i="2"/>
  <c r="BC36" i="2"/>
  <c r="AW38" i="2"/>
  <c r="BB39" i="2"/>
  <c r="AV41" i="2"/>
  <c r="BA42" i="2"/>
  <c r="BF43" i="2"/>
  <c r="AZ45" i="2"/>
  <c r="BE46" i="2"/>
  <c r="AY48" i="2"/>
  <c r="BD49" i="2"/>
  <c r="AX51" i="2"/>
  <c r="BC52" i="2"/>
  <c r="AW54" i="2"/>
  <c r="BB55" i="2"/>
  <c r="AV57" i="2"/>
  <c r="BA58" i="2"/>
  <c r="BF59" i="2"/>
  <c r="G6" i="2"/>
  <c r="K7" i="2"/>
  <c r="C9" i="2"/>
  <c r="G10" i="2"/>
  <c r="K11" i="2"/>
  <c r="C13" i="2"/>
  <c r="G14" i="2"/>
  <c r="K15" i="2"/>
  <c r="AT58" i="2"/>
  <c r="AS53" i="2"/>
  <c r="AQ59" i="2"/>
  <c r="AP54" i="2"/>
  <c r="AM55" i="2"/>
  <c r="AL50" i="2"/>
  <c r="AJ56" i="2"/>
  <c r="AI51" i="2"/>
  <c r="AG57" i="2"/>
  <c r="AF52" i="2"/>
  <c r="AD58" i="2"/>
  <c r="AC53" i="2"/>
  <c r="AA59" i="2"/>
  <c r="Z54" i="2"/>
  <c r="W55" i="2"/>
  <c r="V50" i="2"/>
  <c r="T56" i="2"/>
  <c r="S51" i="2"/>
  <c r="Q57" i="2"/>
  <c r="P52" i="2"/>
  <c r="N58" i="2"/>
  <c r="M53" i="2"/>
  <c r="K59" i="2"/>
  <c r="J54" i="2"/>
  <c r="G55" i="2"/>
  <c r="F50" i="2"/>
  <c r="D56" i="2"/>
  <c r="C51" i="2"/>
  <c r="AX6" i="2"/>
  <c r="BC7" i="2"/>
  <c r="AW9" i="2"/>
  <c r="BB10" i="2"/>
  <c r="AV12" i="2"/>
  <c r="BA13" i="2"/>
  <c r="BF14" i="2"/>
  <c r="AZ16" i="2"/>
  <c r="BE17" i="2"/>
  <c r="AY19" i="2"/>
  <c r="BD20" i="2"/>
  <c r="AX22" i="2"/>
  <c r="BC23" i="2"/>
  <c r="AW25" i="2"/>
  <c r="BB26" i="2"/>
  <c r="AV28" i="2"/>
  <c r="BA29" i="2"/>
  <c r="BF30" i="2"/>
  <c r="AZ32" i="2"/>
  <c r="BE33" i="2"/>
  <c r="AY35" i="2"/>
  <c r="BD36" i="2"/>
  <c r="AX38" i="2"/>
  <c r="BC39" i="2"/>
  <c r="AW41" i="2"/>
  <c r="BB42" i="2"/>
  <c r="AV44" i="2"/>
  <c r="BA45" i="2"/>
  <c r="BF46" i="2"/>
  <c r="AZ48" i="2"/>
  <c r="BE49" i="2"/>
  <c r="AY51" i="2"/>
  <c r="BD52" i="2"/>
  <c r="AX54" i="2"/>
  <c r="BC55" i="2"/>
  <c r="AW57" i="2"/>
  <c r="BB58" i="2"/>
  <c r="D5" i="2"/>
  <c r="H6" i="2"/>
  <c r="L7" i="2"/>
  <c r="D9" i="2"/>
  <c r="H10" i="2"/>
  <c r="L11" i="2"/>
  <c r="D13" i="2"/>
  <c r="H14" i="2"/>
  <c r="L15" i="2"/>
  <c r="AT57" i="2"/>
  <c r="AS52" i="2"/>
  <c r="AQ58" i="2"/>
  <c r="AP53" i="2"/>
  <c r="AN59" i="2"/>
  <c r="AM54" i="2"/>
  <c r="AI50" i="2"/>
  <c r="AG56" i="2"/>
  <c r="AF51" i="2"/>
  <c r="AD57" i="2"/>
  <c r="AC52" i="2"/>
  <c r="AA58" i="2"/>
  <c r="Z53" i="2"/>
  <c r="X59" i="2"/>
  <c r="W54" i="2"/>
  <c r="S50" i="2"/>
  <c r="Q56" i="2"/>
  <c r="P51" i="2"/>
  <c r="N57" i="2"/>
  <c r="M52" i="2"/>
  <c r="K58" i="2"/>
  <c r="J53" i="2"/>
  <c r="H59" i="2"/>
  <c r="G54" i="2"/>
  <c r="D55" i="2"/>
  <c r="C50" i="2"/>
  <c r="AY6" i="2"/>
  <c r="BD7" i="2"/>
  <c r="AX9" i="2"/>
  <c r="BC10" i="2"/>
  <c r="AW12" i="2"/>
  <c r="BB13" i="2"/>
  <c r="AV15" i="2"/>
  <c r="BA16" i="2"/>
  <c r="BF17" i="2"/>
  <c r="AZ19" i="2"/>
  <c r="BE20" i="2"/>
  <c r="AY22" i="2"/>
  <c r="BD23" i="2"/>
  <c r="AX25" i="2"/>
  <c r="BC26" i="2"/>
  <c r="AW28" i="2"/>
  <c r="BB29" i="2"/>
  <c r="AV31" i="2"/>
  <c r="BF33" i="2"/>
  <c r="AZ35" i="2"/>
  <c r="BE36" i="2"/>
  <c r="AY38" i="2"/>
  <c r="BD39" i="2"/>
  <c r="AX41" i="2"/>
  <c r="BC42" i="2"/>
  <c r="AW44" i="2"/>
  <c r="BB45" i="2"/>
  <c r="AV47" i="2"/>
  <c r="BA48" i="2"/>
  <c r="BF49" i="2"/>
  <c r="AZ51" i="2"/>
  <c r="BE52" i="2"/>
  <c r="AY54" i="2"/>
  <c r="BD55" i="2"/>
  <c r="AX57" i="2"/>
  <c r="BC58" i="2"/>
  <c r="E5" i="2"/>
  <c r="I6" i="2"/>
  <c r="M7" i="2"/>
  <c r="E9" i="2"/>
  <c r="I10" i="2"/>
  <c r="M11" i="2"/>
  <c r="E13" i="2"/>
  <c r="I14" i="2"/>
  <c r="M15" i="2"/>
  <c r="AT56" i="2"/>
  <c r="AS51" i="2"/>
  <c r="AQ57" i="2"/>
  <c r="AP52" i="2"/>
  <c r="AN58" i="2"/>
  <c r="AM53" i="2"/>
  <c r="AK59" i="2"/>
  <c r="AJ54" i="2"/>
  <c r="AG55" i="2"/>
  <c r="AF50" i="2"/>
  <c r="AD56" i="2"/>
  <c r="AC51" i="2"/>
  <c r="AA57" i="2"/>
  <c r="Z52" i="2"/>
  <c r="X58" i="2"/>
  <c r="W53" i="2"/>
  <c r="U59" i="2"/>
  <c r="T54" i="2"/>
  <c r="P50" i="2"/>
  <c r="N56" i="2"/>
  <c r="M51" i="2"/>
  <c r="K57" i="2"/>
  <c r="J52" i="2"/>
  <c r="H58" i="2"/>
  <c r="G53" i="2"/>
  <c r="E59" i="2"/>
  <c r="D54" i="2"/>
  <c r="AZ6" i="2"/>
  <c r="BE7" i="2"/>
  <c r="AY9" i="2"/>
  <c r="BD10" i="2"/>
  <c r="AX12" i="2"/>
  <c r="BC13" i="2"/>
  <c r="AW15" i="2"/>
  <c r="BB16" i="2"/>
  <c r="AV18" i="2"/>
  <c r="BF20" i="2"/>
  <c r="AZ22" i="2"/>
  <c r="BE23" i="2"/>
  <c r="AY25" i="2"/>
  <c r="BD26" i="2"/>
  <c r="AX28" i="2"/>
  <c r="BC29" i="2"/>
  <c r="AW31" i="2"/>
  <c r="BB32" i="2"/>
  <c r="AV34" i="2"/>
  <c r="BA35" i="2"/>
  <c r="BF36" i="2"/>
  <c r="AZ38" i="2"/>
  <c r="BE39" i="2"/>
  <c r="AY41" i="2"/>
  <c r="BD42" i="2"/>
  <c r="AX44" i="2"/>
  <c r="BC45" i="2"/>
  <c r="AW47" i="2"/>
  <c r="BB48" i="2"/>
  <c r="AV50" i="2"/>
  <c r="BA51" i="2"/>
  <c r="BF52" i="2"/>
  <c r="AZ54" i="2"/>
  <c r="BE55" i="2"/>
  <c r="AY57" i="2"/>
  <c r="BD58" i="2"/>
  <c r="F5" i="2"/>
  <c r="J6" i="2"/>
  <c r="N7" i="2"/>
  <c r="F9" i="2"/>
  <c r="J10" i="2"/>
  <c r="N11" i="2"/>
  <c r="F13" i="2"/>
  <c r="J14" i="2"/>
  <c r="N15" i="2"/>
  <c r="AT55" i="2"/>
  <c r="AS50" i="2"/>
  <c r="AQ56" i="2"/>
  <c r="AP51" i="2"/>
  <c r="AN57" i="2"/>
  <c r="AM52" i="2"/>
  <c r="AK58" i="2"/>
  <c r="AJ53" i="2"/>
  <c r="AH59" i="2"/>
  <c r="AG54" i="2"/>
  <c r="AC50" i="2"/>
  <c r="AA56" i="2"/>
  <c r="Z51" i="2"/>
  <c r="X57" i="2"/>
  <c r="W52" i="2"/>
  <c r="U58" i="2"/>
  <c r="T53" i="2"/>
  <c r="R59" i="2"/>
  <c r="Q54" i="2"/>
  <c r="N55" i="2"/>
  <c r="M50" i="2"/>
  <c r="K56" i="2"/>
  <c r="J51" i="2"/>
  <c r="H57" i="2"/>
  <c r="G52" i="2"/>
  <c r="E58" i="2"/>
  <c r="D53" i="2"/>
  <c r="AV5" i="2"/>
  <c r="BA6" i="2"/>
  <c r="BF7" i="2"/>
  <c r="AZ9" i="2"/>
  <c r="BE10" i="2"/>
  <c r="AY12" i="2"/>
  <c r="BD13" i="2"/>
  <c r="AX15" i="2"/>
  <c r="BC16" i="2"/>
  <c r="AW18" i="2"/>
  <c r="BB19" i="2"/>
  <c r="AV21" i="2"/>
  <c r="BF23" i="2"/>
  <c r="AZ25" i="2"/>
  <c r="BE26" i="2"/>
  <c r="AY28" i="2"/>
  <c r="BD29" i="2"/>
  <c r="AX31" i="2"/>
  <c r="BC32" i="2"/>
  <c r="AW34" i="2"/>
  <c r="BB35" i="2"/>
  <c r="AV37" i="2"/>
  <c r="BF39" i="2"/>
  <c r="AZ41" i="2"/>
  <c r="BE42" i="2"/>
  <c r="AY44" i="2"/>
  <c r="BD45" i="2"/>
  <c r="AX47" i="2"/>
  <c r="BC48" i="2"/>
  <c r="AW50" i="2"/>
  <c r="BB51" i="2"/>
  <c r="AV53" i="2"/>
  <c r="BA54" i="2"/>
  <c r="BF55" i="2"/>
  <c r="AZ57" i="2"/>
  <c r="BE58" i="2"/>
  <c r="AF8" i="2"/>
  <c r="G5" i="2"/>
  <c r="K6" i="2"/>
  <c r="C8" i="2"/>
  <c r="G9" i="2"/>
  <c r="K10" i="2"/>
  <c r="C12" i="2"/>
  <c r="G13" i="2"/>
  <c r="K14" i="2"/>
  <c r="C16" i="2"/>
  <c r="AU59" i="2"/>
  <c r="AT54" i="2"/>
  <c r="AQ55" i="2"/>
  <c r="AP50" i="2"/>
  <c r="AN56" i="2"/>
  <c r="AM51" i="2"/>
  <c r="AK57" i="2"/>
  <c r="AJ52" i="2"/>
  <c r="AH58" i="2"/>
  <c r="AG53" i="2"/>
  <c r="AE59" i="2"/>
  <c r="AD54" i="2"/>
  <c r="AA55" i="2"/>
  <c r="Z50" i="2"/>
  <c r="X56" i="2"/>
  <c r="W51" i="2"/>
  <c r="U57" i="2"/>
  <c r="T52" i="2"/>
  <c r="R58" i="2"/>
  <c r="Q53" i="2"/>
  <c r="O59" i="2"/>
  <c r="N54" i="2"/>
  <c r="K55" i="2"/>
  <c r="J50" i="2"/>
  <c r="H56" i="2"/>
  <c r="G51" i="2"/>
  <c r="E57" i="2"/>
  <c r="D52" i="2"/>
  <c r="AW5" i="2"/>
  <c r="BB6" i="2"/>
  <c r="AV8" i="2"/>
  <c r="BA9" i="2"/>
  <c r="BF10" i="2"/>
  <c r="AZ12" i="2"/>
  <c r="BE13" i="2"/>
  <c r="AY15" i="2"/>
  <c r="BD16" i="2"/>
  <c r="AX18" i="2"/>
  <c r="BC19" i="2"/>
  <c r="AW21" i="2"/>
  <c r="BB22" i="2"/>
  <c r="AV24" i="2"/>
  <c r="BA25" i="2"/>
  <c r="BF26" i="2"/>
  <c r="AZ28" i="2"/>
  <c r="BE29" i="2"/>
  <c r="AY31" i="2"/>
  <c r="BD32" i="2"/>
  <c r="AX34" i="2"/>
  <c r="BC35" i="2"/>
  <c r="AW37" i="2"/>
  <c r="BB38" i="2"/>
  <c r="AV40" i="2"/>
  <c r="BA41" i="2"/>
  <c r="BF42" i="2"/>
  <c r="AZ44" i="2"/>
  <c r="BE45" i="2"/>
  <c r="AY47" i="2"/>
  <c r="BD48" i="2"/>
  <c r="AX50" i="2"/>
  <c r="BC51" i="2"/>
  <c r="AW53" i="2"/>
  <c r="BB54" i="2"/>
  <c r="AV56" i="2"/>
  <c r="BA57" i="2"/>
  <c r="BF58" i="2"/>
  <c r="H5" i="2"/>
  <c r="L6" i="2"/>
  <c r="D8" i="2"/>
  <c r="H9" i="2"/>
  <c r="L10" i="2"/>
  <c r="D12" i="2"/>
  <c r="H13" i="2"/>
  <c r="L14" i="2"/>
  <c r="D16" i="2"/>
  <c r="AU58" i="2"/>
  <c r="AT53" i="2"/>
  <c r="AR59" i="2"/>
  <c r="AQ54" i="2"/>
  <c r="AN55" i="2"/>
  <c r="AM50" i="2"/>
  <c r="AK56" i="2"/>
  <c r="AJ51" i="2"/>
  <c r="AH57" i="2"/>
  <c r="AG52" i="2"/>
  <c r="AE58" i="2"/>
  <c r="AD53" i="2"/>
  <c r="AB59" i="2"/>
  <c r="AA54" i="2"/>
  <c r="X55" i="2"/>
  <c r="W50" i="2"/>
  <c r="U56" i="2"/>
  <c r="T51" i="2"/>
  <c r="R57" i="2"/>
  <c r="Q52" i="2"/>
  <c r="O58" i="2"/>
  <c r="N53" i="2"/>
  <c r="L59" i="2"/>
  <c r="K54" i="2"/>
  <c r="H55" i="2"/>
  <c r="G50" i="2"/>
  <c r="E56" i="2"/>
  <c r="D51" i="2"/>
  <c r="AX5" i="2"/>
  <c r="BC6" i="2"/>
  <c r="AW8" i="2"/>
  <c r="BB9" i="2"/>
  <c r="AV11" i="2"/>
  <c r="BA12" i="2"/>
  <c r="BF13" i="2"/>
  <c r="AZ15" i="2"/>
  <c r="BE16" i="2"/>
  <c r="AY18" i="2"/>
  <c r="BD19" i="2"/>
  <c r="AX21" i="2"/>
  <c r="BC22" i="2"/>
  <c r="AW24" i="2"/>
  <c r="BB25" i="2"/>
  <c r="AV27" i="2"/>
  <c r="BA28" i="2"/>
  <c r="BF29" i="2"/>
  <c r="AZ31" i="2"/>
  <c r="BE32" i="2"/>
  <c r="AY34" i="2"/>
  <c r="BD35" i="2"/>
  <c r="AX37" i="2"/>
  <c r="BC38" i="2"/>
  <c r="AW40" i="2"/>
  <c r="BB41" i="2"/>
  <c r="AV43" i="2"/>
  <c r="BF45" i="2"/>
  <c r="AZ47" i="2"/>
  <c r="BE48" i="2"/>
  <c r="AY50" i="2"/>
  <c r="BD51" i="2"/>
  <c r="AX53" i="2"/>
  <c r="BC54" i="2"/>
  <c r="AW56" i="2"/>
  <c r="BB57" i="2"/>
  <c r="AV59" i="2"/>
  <c r="AB12" i="2"/>
  <c r="I5" i="2"/>
  <c r="M6" i="2"/>
  <c r="E8" i="2"/>
  <c r="I9" i="2"/>
  <c r="M10" i="2"/>
  <c r="E12" i="2"/>
  <c r="I13" i="2"/>
  <c r="M14" i="2"/>
  <c r="E16" i="2"/>
  <c r="AU57" i="2"/>
  <c r="AT52" i="2"/>
  <c r="AR58" i="2"/>
  <c r="AQ53" i="2"/>
  <c r="AO59" i="2"/>
  <c r="AN54" i="2"/>
  <c r="AJ50" i="2"/>
  <c r="AH56" i="2"/>
  <c r="AG51" i="2"/>
  <c r="AE57" i="2"/>
  <c r="AD52" i="2"/>
  <c r="AB58" i="2"/>
  <c r="AA53" i="2"/>
  <c r="Y59" i="2"/>
  <c r="X54" i="2"/>
  <c r="U55" i="2"/>
  <c r="T50" i="2"/>
  <c r="R56" i="2"/>
  <c r="Q51" i="2"/>
  <c r="O57" i="2"/>
  <c r="N52" i="2"/>
  <c r="L58" i="2"/>
  <c r="K53" i="2"/>
  <c r="I59" i="2"/>
  <c r="H54" i="2"/>
  <c r="D50" i="2"/>
  <c r="AY5" i="2"/>
  <c r="BD6" i="2"/>
  <c r="AX8" i="2"/>
  <c r="BC9" i="2"/>
  <c r="AW11" i="2"/>
  <c r="BB12" i="2"/>
  <c r="AV14" i="2"/>
  <c r="BA15" i="2"/>
  <c r="BF16" i="2"/>
  <c r="AZ18" i="2"/>
  <c r="BE19" i="2"/>
  <c r="AY21" i="2"/>
  <c r="BD22" i="2"/>
  <c r="AX24" i="2"/>
  <c r="BC25" i="2"/>
  <c r="AW27" i="2"/>
  <c r="BB28" i="2"/>
  <c r="AV30" i="2"/>
  <c r="BA31" i="2"/>
  <c r="BF32" i="2"/>
  <c r="AZ34" i="2"/>
  <c r="BE35" i="2"/>
  <c r="AY37" i="2"/>
  <c r="BD38" i="2"/>
  <c r="AX40" i="2"/>
  <c r="BC41" i="2"/>
  <c r="AW43" i="2"/>
  <c r="BB44" i="2"/>
  <c r="AV46" i="2"/>
  <c r="BA47" i="2"/>
  <c r="AZ50" i="2"/>
  <c r="BE51" i="2"/>
  <c r="AY53" i="2"/>
  <c r="BD54" i="2"/>
  <c r="AX56" i="2"/>
  <c r="BC57" i="2"/>
  <c r="AW59" i="2"/>
  <c r="AU13" i="2"/>
  <c r="J5" i="2"/>
  <c r="N6" i="2"/>
  <c r="F8" i="2"/>
  <c r="J9" i="2"/>
  <c r="N10" i="2"/>
  <c r="F12" i="2"/>
  <c r="J13" i="2"/>
  <c r="N14" i="2"/>
  <c r="F16" i="2"/>
  <c r="AU56" i="2"/>
  <c r="AT51" i="2"/>
  <c r="AR57" i="2"/>
  <c r="AQ52" i="2"/>
  <c r="AO58" i="2"/>
  <c r="AN53" i="2"/>
  <c r="AL59" i="2"/>
  <c r="AK54" i="2"/>
  <c r="AH55" i="2"/>
  <c r="AG50" i="2"/>
  <c r="AE56" i="2"/>
  <c r="AD51" i="2"/>
  <c r="AB57" i="2"/>
  <c r="AA52" i="2"/>
  <c r="Y58" i="2"/>
  <c r="X53" i="2"/>
  <c r="V59" i="2"/>
  <c r="U54" i="2"/>
  <c r="Q50" i="2"/>
  <c r="O56" i="2"/>
  <c r="N51" i="2"/>
  <c r="L57" i="2"/>
  <c r="K52" i="2"/>
  <c r="I58" i="2"/>
  <c r="H53" i="2"/>
  <c r="F59" i="2"/>
  <c r="E54" i="2"/>
  <c r="AZ5" i="2"/>
  <c r="BE6" i="2"/>
  <c r="AY8" i="2"/>
  <c r="BD9" i="2"/>
  <c r="AX11" i="2"/>
  <c r="BC12" i="2"/>
  <c r="AW14" i="2"/>
  <c r="BB15" i="2"/>
  <c r="AV17" i="2"/>
  <c r="BF19" i="2"/>
  <c r="AZ21" i="2"/>
  <c r="BE22" i="2"/>
  <c r="AY24" i="2"/>
  <c r="BD25" i="2"/>
  <c r="AX27" i="2"/>
  <c r="BC28" i="2"/>
  <c r="AW30" i="2"/>
  <c r="BB31" i="2"/>
  <c r="AV33" i="2"/>
  <c r="BA34" i="2"/>
  <c r="AZ37" i="2"/>
  <c r="BE38" i="2"/>
  <c r="AY40" i="2"/>
  <c r="BD41" i="2"/>
  <c r="AX43" i="2"/>
  <c r="BC44" i="2"/>
  <c r="AW46" i="2"/>
  <c r="BB47" i="2"/>
  <c r="AV49" i="2"/>
  <c r="BA50" i="2"/>
  <c r="BF51" i="2"/>
  <c r="AZ53" i="2"/>
  <c r="BE54" i="2"/>
  <c r="AY56" i="2"/>
  <c r="BD57" i="2"/>
  <c r="AX59" i="2"/>
  <c r="AT12" i="2"/>
  <c r="K5" i="2"/>
  <c r="C7" i="2"/>
  <c r="G8" i="2"/>
  <c r="K9" i="2"/>
  <c r="C11" i="2"/>
  <c r="G12" i="2"/>
  <c r="K13" i="2"/>
  <c r="C15" i="2"/>
  <c r="G16" i="2"/>
  <c r="AU55" i="2"/>
  <c r="AT50" i="2"/>
  <c r="AR56" i="2"/>
  <c r="AQ51" i="2"/>
  <c r="AO57" i="2"/>
  <c r="AN52" i="2"/>
  <c r="AL58" i="2"/>
  <c r="AK53" i="2"/>
  <c r="AI59" i="2"/>
  <c r="AH54" i="2"/>
  <c r="AD50" i="2"/>
  <c r="AB56" i="2"/>
  <c r="AA51" i="2"/>
  <c r="Y57" i="2"/>
  <c r="X52" i="2"/>
  <c r="V58" i="2"/>
  <c r="U53" i="2"/>
  <c r="S59" i="2"/>
  <c r="R54" i="2"/>
  <c r="N50" i="2"/>
  <c r="L56" i="2"/>
  <c r="K51" i="2"/>
  <c r="I57" i="2"/>
  <c r="H52" i="2"/>
  <c r="F58" i="2"/>
  <c r="E53" i="2"/>
  <c r="C59" i="2"/>
  <c r="BA5" i="2"/>
  <c r="BF6" i="2"/>
  <c r="AZ8" i="2"/>
  <c r="BE9" i="2"/>
  <c r="AY11" i="2"/>
  <c r="BD12" i="2"/>
  <c r="AX14" i="2"/>
  <c r="BC15" i="2"/>
  <c r="AW17" i="2"/>
  <c r="BB18" i="2"/>
  <c r="AV20" i="2"/>
  <c r="BA21" i="2"/>
  <c r="BF22" i="2"/>
  <c r="AZ24" i="2"/>
  <c r="BE25" i="2"/>
  <c r="AY27" i="2"/>
  <c r="BD28" i="2"/>
  <c r="AX30" i="2"/>
  <c r="BC31" i="2"/>
  <c r="AW33" i="2"/>
  <c r="BB34" i="2"/>
  <c r="AV36" i="2"/>
  <c r="BA37" i="2"/>
  <c r="BF38" i="2"/>
  <c r="AZ40" i="2"/>
  <c r="BE41" i="2"/>
  <c r="AY43" i="2"/>
  <c r="BD44" i="2"/>
  <c r="AX46" i="2"/>
  <c r="BC47" i="2"/>
  <c r="AW49" i="2"/>
  <c r="BB50" i="2"/>
  <c r="AV52" i="2"/>
  <c r="BA53" i="2"/>
  <c r="BF54" i="2"/>
  <c r="AZ56" i="2"/>
  <c r="BE57" i="2"/>
  <c r="AY59" i="2"/>
  <c r="L5" i="2"/>
  <c r="H8" i="2"/>
  <c r="L9" i="2"/>
  <c r="D11" i="2"/>
  <c r="H12" i="2"/>
  <c r="L13" i="2"/>
  <c r="D15" i="2"/>
  <c r="H16" i="2"/>
  <c r="AU54" i="2"/>
  <c r="AR55" i="2"/>
  <c r="AQ50" i="2"/>
  <c r="AO56" i="2"/>
  <c r="AN51" i="2"/>
  <c r="AL57" i="2"/>
  <c r="AK52" i="2"/>
  <c r="AI58" i="2"/>
  <c r="AH53" i="2"/>
  <c r="AF59" i="2"/>
  <c r="AE54" i="2"/>
  <c r="AB55" i="2"/>
  <c r="AA50" i="2"/>
  <c r="Y56" i="2"/>
  <c r="X51" i="2"/>
  <c r="V57" i="2"/>
  <c r="U52" i="2"/>
  <c r="S58" i="2"/>
  <c r="R53" i="2"/>
  <c r="P59" i="2"/>
  <c r="O54" i="2"/>
  <c r="L55" i="2"/>
  <c r="K50" i="2"/>
  <c r="I56" i="2"/>
  <c r="H51" i="2"/>
  <c r="F57" i="2"/>
  <c r="E52" i="2"/>
  <c r="C58" i="2"/>
  <c r="BB5" i="2"/>
  <c r="AV7" i="2"/>
  <c r="BA8" i="2"/>
  <c r="BF9" i="2"/>
  <c r="AZ11" i="2"/>
  <c r="BE12" i="2"/>
  <c r="AY14" i="2"/>
  <c r="BD15" i="2"/>
  <c r="AX17" i="2"/>
  <c r="BC18" i="2"/>
  <c r="AW20" i="2"/>
  <c r="BB21" i="2"/>
  <c r="AV23" i="2"/>
  <c r="BA24" i="2"/>
  <c r="AZ27" i="2"/>
  <c r="BE28" i="2"/>
  <c r="AY30" i="2"/>
  <c r="BD31" i="2"/>
  <c r="AX33" i="2"/>
  <c r="BC34" i="2"/>
  <c r="AW36" i="2"/>
  <c r="BB37" i="2"/>
  <c r="AV39" i="2"/>
  <c r="BA40" i="2"/>
  <c r="AZ43" i="2"/>
  <c r="BE44" i="2"/>
  <c r="AY46" i="2"/>
  <c r="BD47" i="2"/>
  <c r="AX49" i="2"/>
  <c r="BC50" i="2"/>
  <c r="AW52" i="2"/>
  <c r="BB53" i="2"/>
  <c r="AV55" i="2"/>
  <c r="BA56" i="2"/>
  <c r="BF57" i="2"/>
  <c r="AZ59" i="2"/>
  <c r="AJ8" i="2"/>
  <c r="M5" i="2"/>
  <c r="I8" i="2"/>
  <c r="M9" i="2"/>
  <c r="E11" i="2"/>
  <c r="I12" i="2"/>
  <c r="M13" i="2"/>
  <c r="E15" i="2"/>
  <c r="I16" i="2"/>
  <c r="AU53" i="2"/>
  <c r="AS59" i="2"/>
  <c r="AR54" i="2"/>
  <c r="AO55" i="2"/>
  <c r="AN50" i="2"/>
  <c r="AL56" i="2"/>
  <c r="AK51" i="2"/>
  <c r="AI57" i="2"/>
  <c r="AH52" i="2"/>
  <c r="AF58" i="2"/>
  <c r="AE53" i="2"/>
  <c r="AC59" i="2"/>
  <c r="AB54" i="2"/>
  <c r="Y55" i="2"/>
  <c r="X50" i="2"/>
  <c r="V56" i="2"/>
  <c r="U51" i="2"/>
  <c r="S57" i="2"/>
  <c r="R52" i="2"/>
  <c r="P58" i="2"/>
  <c r="O53" i="2"/>
  <c r="M59" i="2"/>
  <c r="L54" i="2"/>
  <c r="I55" i="2"/>
  <c r="H50" i="2"/>
  <c r="F56" i="2"/>
  <c r="E51" i="2"/>
  <c r="C57" i="2"/>
  <c r="BC5" i="2"/>
  <c r="AW7" i="2"/>
  <c r="BB8" i="2"/>
  <c r="AV10" i="2"/>
  <c r="BA11" i="2"/>
  <c r="BF12" i="2"/>
  <c r="AZ14" i="2"/>
  <c r="BE15" i="2"/>
  <c r="AY17" i="2"/>
  <c r="BD18" i="2"/>
  <c r="AX20" i="2"/>
  <c r="BC21" i="2"/>
  <c r="AW23" i="2"/>
  <c r="BB24" i="2"/>
  <c r="AV26" i="2"/>
  <c r="BA27" i="2"/>
  <c r="AZ30" i="2"/>
  <c r="BE31" i="2"/>
  <c r="AY33" i="2"/>
  <c r="BD34" i="2"/>
  <c r="AX36" i="2"/>
  <c r="BC37" i="2"/>
  <c r="AW39" i="2"/>
  <c r="BB40" i="2"/>
  <c r="AV42" i="2"/>
  <c r="BA43" i="2"/>
  <c r="BF44" i="2"/>
  <c r="AZ46" i="2"/>
  <c r="BE47" i="2"/>
  <c r="AY49" i="2"/>
  <c r="BD50" i="2"/>
  <c r="AX52" i="2"/>
  <c r="BC53" i="2"/>
  <c r="AW55" i="2"/>
  <c r="BB56" i="2"/>
  <c r="AV58" i="2"/>
  <c r="BA59" i="2"/>
  <c r="N5" i="2"/>
  <c r="F7" i="2"/>
  <c r="J8" i="2"/>
  <c r="F11" i="2"/>
  <c r="N13" i="2"/>
  <c r="F15" i="2"/>
  <c r="AU52" i="2"/>
  <c r="AS58" i="2"/>
  <c r="AR53" i="2"/>
  <c r="AP59" i="2"/>
  <c r="AO54" i="2"/>
  <c r="AL55" i="2"/>
  <c r="AK50" i="2"/>
  <c r="AI56" i="2"/>
  <c r="AH51" i="2"/>
  <c r="AF57" i="2"/>
  <c r="AE52" i="2"/>
  <c r="AC58" i="2"/>
  <c r="AB53" i="2"/>
  <c r="Z59" i="2"/>
  <c r="Y54" i="2"/>
  <c r="V55" i="2"/>
  <c r="U50" i="2"/>
  <c r="S56" i="2"/>
  <c r="O52" i="2"/>
  <c r="M58" i="2"/>
  <c r="L53" i="2"/>
  <c r="J59" i="2"/>
  <c r="I54" i="2"/>
  <c r="F55" i="2"/>
  <c r="E50" i="2"/>
  <c r="C56" i="2"/>
  <c r="AX7" i="2"/>
  <c r="AZ17" i="2"/>
  <c r="BE18" i="2"/>
  <c r="AY20" i="2"/>
  <c r="BC24" i="2"/>
  <c r="AX39" i="2"/>
  <c r="AY52" i="2"/>
  <c r="AL35" i="2"/>
  <c r="AJ17" i="2"/>
  <c r="AJ29" i="2"/>
  <c r="AP47" i="2"/>
  <c r="Q20" i="2"/>
  <c r="AK19" i="2"/>
  <c r="AH23" i="2"/>
  <c r="V5" i="2"/>
  <c r="T5" i="2"/>
  <c r="AA5" i="2"/>
  <c r="AJ5" i="2"/>
  <c r="AQ5" i="2"/>
  <c r="AU5" i="2"/>
  <c r="AP26" i="2"/>
  <c r="Z26" i="2"/>
  <c r="J26" i="2"/>
  <c r="AO26" i="2"/>
  <c r="Y26" i="2"/>
  <c r="I26" i="2"/>
  <c r="AN26" i="2"/>
  <c r="X26" i="2"/>
  <c r="H26" i="2"/>
  <c r="AM26" i="2"/>
  <c r="W26" i="2"/>
  <c r="G26" i="2"/>
  <c r="AL26" i="2"/>
  <c r="V26" i="2"/>
  <c r="F26" i="2"/>
  <c r="AK26" i="2"/>
  <c r="U26" i="2"/>
  <c r="E26" i="2"/>
  <c r="AJ26" i="2"/>
  <c r="T26" i="2"/>
  <c r="D26" i="2"/>
  <c r="AI26" i="2"/>
  <c r="S26" i="2"/>
  <c r="C26" i="2"/>
  <c r="AH26" i="2"/>
  <c r="R26" i="2"/>
  <c r="AG26" i="2"/>
  <c r="Q26" i="2"/>
  <c r="AF26" i="2"/>
  <c r="P26" i="2"/>
  <c r="AU26" i="2"/>
  <c r="AE26" i="2"/>
  <c r="O26" i="2"/>
  <c r="AT26" i="2"/>
  <c r="AD26" i="2"/>
  <c r="N26" i="2"/>
  <c r="AS26" i="2"/>
  <c r="AC26" i="2"/>
  <c r="M26" i="2"/>
  <c r="AR26" i="2"/>
  <c r="AB26" i="2"/>
  <c r="L26" i="2"/>
  <c r="AS43" i="2"/>
  <c r="AC43" i="2"/>
  <c r="M43" i="2"/>
  <c r="AR43" i="2"/>
  <c r="AB43" i="2"/>
  <c r="L43" i="2"/>
  <c r="AQ43" i="2"/>
  <c r="AA43" i="2"/>
  <c r="K43" i="2"/>
  <c r="AP43" i="2"/>
  <c r="Z43" i="2"/>
  <c r="J43" i="2"/>
  <c r="AO43" i="2"/>
  <c r="Y43" i="2"/>
  <c r="I43" i="2"/>
  <c r="AN43" i="2"/>
  <c r="X43" i="2"/>
  <c r="H43" i="2"/>
  <c r="AM43" i="2"/>
  <c r="W43" i="2"/>
  <c r="G43" i="2"/>
  <c r="AL43" i="2"/>
  <c r="V43" i="2"/>
  <c r="F43" i="2"/>
  <c r="AK43" i="2"/>
  <c r="U43" i="2"/>
  <c r="E43" i="2"/>
  <c r="AJ43" i="2"/>
  <c r="T43" i="2"/>
  <c r="D43" i="2"/>
  <c r="AI43" i="2"/>
  <c r="S43" i="2"/>
  <c r="C43" i="2"/>
  <c r="AH43" i="2"/>
  <c r="R43" i="2"/>
  <c r="AG43" i="2"/>
  <c r="Q43" i="2"/>
  <c r="AF43" i="2"/>
  <c r="P43" i="2"/>
  <c r="AU43" i="2"/>
  <c r="AE43" i="2"/>
  <c r="O43" i="2"/>
  <c r="AM25" i="2"/>
  <c r="W25" i="2"/>
  <c r="G25" i="2"/>
  <c r="AL25" i="2"/>
  <c r="V25" i="2"/>
  <c r="F25" i="2"/>
  <c r="AK25" i="2"/>
  <c r="U25" i="2"/>
  <c r="E25" i="2"/>
  <c r="AJ25" i="2"/>
  <c r="T25" i="2"/>
  <c r="D25" i="2"/>
  <c r="AI25" i="2"/>
  <c r="S25" i="2"/>
  <c r="C25" i="2"/>
  <c r="AH25" i="2"/>
  <c r="R25" i="2"/>
  <c r="AG25" i="2"/>
  <c r="Q25" i="2"/>
  <c r="AF25" i="2"/>
  <c r="P25" i="2"/>
  <c r="AU25" i="2"/>
  <c r="AE25" i="2"/>
  <c r="O25" i="2"/>
  <c r="AT25" i="2"/>
  <c r="AD25" i="2"/>
  <c r="N25" i="2"/>
  <c r="AS25" i="2"/>
  <c r="AC25" i="2"/>
  <c r="M25" i="2"/>
  <c r="AR25" i="2"/>
  <c r="AB25" i="2"/>
  <c r="L25" i="2"/>
  <c r="AQ25" i="2"/>
  <c r="AA25" i="2"/>
  <c r="K25" i="2"/>
  <c r="AP25" i="2"/>
  <c r="Z25" i="2"/>
  <c r="J25" i="2"/>
  <c r="AO25" i="2"/>
  <c r="Y25" i="2"/>
  <c r="I25" i="2"/>
  <c r="AQ37" i="2"/>
  <c r="AA37" i="2"/>
  <c r="K37" i="2"/>
  <c r="AP37" i="2"/>
  <c r="Z37" i="2"/>
  <c r="J37" i="2"/>
  <c r="AO37" i="2"/>
  <c r="Y37" i="2"/>
  <c r="I37" i="2"/>
  <c r="AN37" i="2"/>
  <c r="X37" i="2"/>
  <c r="H37" i="2"/>
  <c r="AM37" i="2"/>
  <c r="W37" i="2"/>
  <c r="G37" i="2"/>
  <c r="AL37" i="2"/>
  <c r="V37" i="2"/>
  <c r="F37" i="2"/>
  <c r="AK37" i="2"/>
  <c r="U37" i="2"/>
  <c r="E37" i="2"/>
  <c r="AJ37" i="2"/>
  <c r="T37" i="2"/>
  <c r="D37" i="2"/>
  <c r="AI37" i="2"/>
  <c r="S37" i="2"/>
  <c r="C37" i="2"/>
  <c r="AH37" i="2"/>
  <c r="R37" i="2"/>
  <c r="AG37" i="2"/>
  <c r="Q37" i="2"/>
  <c r="AF37" i="2"/>
  <c r="P37" i="2"/>
  <c r="AU37" i="2"/>
  <c r="AE37" i="2"/>
  <c r="O37" i="2"/>
  <c r="AT37" i="2"/>
  <c r="AD37" i="2"/>
  <c r="N37" i="2"/>
  <c r="AS37" i="2"/>
  <c r="AC37" i="2"/>
  <c r="M37" i="2"/>
  <c r="AJ40" i="2"/>
  <c r="T40" i="2"/>
  <c r="D40" i="2"/>
  <c r="AI40" i="2"/>
  <c r="S40" i="2"/>
  <c r="C40" i="2"/>
  <c r="AH40" i="2"/>
  <c r="R40" i="2"/>
  <c r="AG40" i="2"/>
  <c r="Q40" i="2"/>
  <c r="AF40" i="2"/>
  <c r="P40" i="2"/>
  <c r="AU40" i="2"/>
  <c r="AE40" i="2"/>
  <c r="O40" i="2"/>
  <c r="AT40" i="2"/>
  <c r="AD40" i="2"/>
  <c r="N40" i="2"/>
  <c r="AS40" i="2"/>
  <c r="AC40" i="2"/>
  <c r="M40" i="2"/>
  <c r="AR40" i="2"/>
  <c r="AB40" i="2"/>
  <c r="L40" i="2"/>
  <c r="AQ40" i="2"/>
  <c r="AA40" i="2"/>
  <c r="K40" i="2"/>
  <c r="AP40" i="2"/>
  <c r="Z40" i="2"/>
  <c r="J40" i="2"/>
  <c r="AO40" i="2"/>
  <c r="Y40" i="2"/>
  <c r="I40" i="2"/>
  <c r="AN40" i="2"/>
  <c r="X40" i="2"/>
  <c r="H40" i="2"/>
  <c r="AM40" i="2"/>
  <c r="W40" i="2"/>
  <c r="G40" i="2"/>
  <c r="AL40" i="2"/>
  <c r="V40" i="2"/>
  <c r="F40" i="2"/>
  <c r="Q5" i="2"/>
  <c r="AG5" i="2"/>
  <c r="T6" i="2"/>
  <c r="AJ6" i="2"/>
  <c r="W7" i="2"/>
  <c r="AM7" i="2"/>
  <c r="Z8" i="2"/>
  <c r="AP8" i="2"/>
  <c r="AC9" i="2"/>
  <c r="AS9" i="2"/>
  <c r="P10" i="2"/>
  <c r="AF10" i="2"/>
  <c r="S11" i="2"/>
  <c r="AI11" i="2"/>
  <c r="AL12" i="2"/>
  <c r="Y13" i="2"/>
  <c r="AO13" i="2"/>
  <c r="AB14" i="2"/>
  <c r="AR14" i="2"/>
  <c r="O15" i="2"/>
  <c r="AE15" i="2"/>
  <c r="AU15" i="2"/>
  <c r="R16" i="2"/>
  <c r="E17" i="2"/>
  <c r="U17" i="2"/>
  <c r="AK17" i="2"/>
  <c r="H18" i="2"/>
  <c r="X18" i="2"/>
  <c r="AN18" i="2"/>
  <c r="K19" i="2"/>
  <c r="AA19" i="2"/>
  <c r="AS19" i="2"/>
  <c r="AB21" i="2"/>
  <c r="AS32" i="2"/>
  <c r="AE38" i="2"/>
  <c r="Q44" i="2"/>
  <c r="AS27" i="2"/>
  <c r="AC27" i="2"/>
  <c r="M27" i="2"/>
  <c r="AR27" i="2"/>
  <c r="AB27" i="2"/>
  <c r="L27" i="2"/>
  <c r="AQ27" i="2"/>
  <c r="AA27" i="2"/>
  <c r="K27" i="2"/>
  <c r="AP27" i="2"/>
  <c r="Z27" i="2"/>
  <c r="J27" i="2"/>
  <c r="AO27" i="2"/>
  <c r="Y27" i="2"/>
  <c r="I27" i="2"/>
  <c r="AN27" i="2"/>
  <c r="X27" i="2"/>
  <c r="H27" i="2"/>
  <c r="AM27" i="2"/>
  <c r="W27" i="2"/>
  <c r="G27" i="2"/>
  <c r="AL27" i="2"/>
  <c r="V27" i="2"/>
  <c r="F27" i="2"/>
  <c r="AK27" i="2"/>
  <c r="U27" i="2"/>
  <c r="E27" i="2"/>
  <c r="AJ27" i="2"/>
  <c r="T27" i="2"/>
  <c r="D27" i="2"/>
  <c r="AI27" i="2"/>
  <c r="S27" i="2"/>
  <c r="C27" i="2"/>
  <c r="AH27" i="2"/>
  <c r="R27" i="2"/>
  <c r="AG27" i="2"/>
  <c r="Q27" i="2"/>
  <c r="AF27" i="2"/>
  <c r="P27" i="2"/>
  <c r="AU27" i="2"/>
  <c r="AE27" i="2"/>
  <c r="O27" i="2"/>
  <c r="AN36" i="2"/>
  <c r="X36" i="2"/>
  <c r="H36" i="2"/>
  <c r="AM36" i="2"/>
  <c r="W36" i="2"/>
  <c r="G36" i="2"/>
  <c r="AL36" i="2"/>
  <c r="V36" i="2"/>
  <c r="F36" i="2"/>
  <c r="AK36" i="2"/>
  <c r="U36" i="2"/>
  <c r="E36" i="2"/>
  <c r="AJ36" i="2"/>
  <c r="T36" i="2"/>
  <c r="D36" i="2"/>
  <c r="AI36" i="2"/>
  <c r="S36" i="2"/>
  <c r="C36" i="2"/>
  <c r="AH36" i="2"/>
  <c r="R36" i="2"/>
  <c r="AG36" i="2"/>
  <c r="Q36" i="2"/>
  <c r="AF36" i="2"/>
  <c r="P36" i="2"/>
  <c r="AU36" i="2"/>
  <c r="AE36" i="2"/>
  <c r="O36" i="2"/>
  <c r="AT36" i="2"/>
  <c r="AD36" i="2"/>
  <c r="N36" i="2"/>
  <c r="AS36" i="2"/>
  <c r="AC36" i="2"/>
  <c r="M36" i="2"/>
  <c r="AR36" i="2"/>
  <c r="AB36" i="2"/>
  <c r="L36" i="2"/>
  <c r="AQ36" i="2"/>
  <c r="AA36" i="2"/>
  <c r="K36" i="2"/>
  <c r="AP36" i="2"/>
  <c r="Z36" i="2"/>
  <c r="J36" i="2"/>
  <c r="AH5" i="2"/>
  <c r="U6" i="2"/>
  <c r="X7" i="2"/>
  <c r="AN7" i="2"/>
  <c r="AA8" i="2"/>
  <c r="AQ8" i="2"/>
  <c r="AD9" i="2"/>
  <c r="AT9" i="2"/>
  <c r="Q10" i="2"/>
  <c r="AG10" i="2"/>
  <c r="T11" i="2"/>
  <c r="AJ11" i="2"/>
  <c r="W12" i="2"/>
  <c r="AM12" i="2"/>
  <c r="Z13" i="2"/>
  <c r="AP13" i="2"/>
  <c r="AC14" i="2"/>
  <c r="AS14" i="2"/>
  <c r="P15" i="2"/>
  <c r="AF15" i="2"/>
  <c r="S16" i="2"/>
  <c r="AI16" i="2"/>
  <c r="F17" i="2"/>
  <c r="V17" i="2"/>
  <c r="AL17" i="2"/>
  <c r="I18" i="2"/>
  <c r="Y18" i="2"/>
  <c r="AO18" i="2"/>
  <c r="L19" i="2"/>
  <c r="AB19" i="2"/>
  <c r="AT19" i="2"/>
  <c r="AR21" i="2"/>
  <c r="AD27" i="2"/>
  <c r="P33" i="2"/>
  <c r="AU38" i="2"/>
  <c r="AG44" i="2"/>
  <c r="AG39" i="2"/>
  <c r="Q39" i="2"/>
  <c r="AF39" i="2"/>
  <c r="P39" i="2"/>
  <c r="AU39" i="2"/>
  <c r="AE39" i="2"/>
  <c r="O39" i="2"/>
  <c r="AT39" i="2"/>
  <c r="AD39" i="2"/>
  <c r="N39" i="2"/>
  <c r="AS39" i="2"/>
  <c r="AC39" i="2"/>
  <c r="M39" i="2"/>
  <c r="AR39" i="2"/>
  <c r="AB39" i="2"/>
  <c r="L39" i="2"/>
  <c r="AQ39" i="2"/>
  <c r="AA39" i="2"/>
  <c r="K39" i="2"/>
  <c r="AP39" i="2"/>
  <c r="Z39" i="2"/>
  <c r="J39" i="2"/>
  <c r="AO39" i="2"/>
  <c r="Y39" i="2"/>
  <c r="I39" i="2"/>
  <c r="AN39" i="2"/>
  <c r="X39" i="2"/>
  <c r="H39" i="2"/>
  <c r="AM39" i="2"/>
  <c r="W39" i="2"/>
  <c r="G39" i="2"/>
  <c r="AL39" i="2"/>
  <c r="V39" i="2"/>
  <c r="F39" i="2"/>
  <c r="AK39" i="2"/>
  <c r="U39" i="2"/>
  <c r="E39" i="2"/>
  <c r="AJ39" i="2"/>
  <c r="T39" i="2"/>
  <c r="D39" i="2"/>
  <c r="AI39" i="2"/>
  <c r="S39" i="2"/>
  <c r="C39" i="2"/>
  <c r="R5" i="2"/>
  <c r="AJ24" i="2"/>
  <c r="T24" i="2"/>
  <c r="D24" i="2"/>
  <c r="AI24" i="2"/>
  <c r="S24" i="2"/>
  <c r="AH24" i="2"/>
  <c r="R24" i="2"/>
  <c r="AG24" i="2"/>
  <c r="Q24" i="2"/>
  <c r="AF24" i="2"/>
  <c r="P24" i="2"/>
  <c r="AU24" i="2"/>
  <c r="AE24" i="2"/>
  <c r="O24" i="2"/>
  <c r="AT24" i="2"/>
  <c r="AD24" i="2"/>
  <c r="N24" i="2"/>
  <c r="AS24" i="2"/>
  <c r="AC24" i="2"/>
  <c r="M24" i="2"/>
  <c r="AR24" i="2"/>
  <c r="AB24" i="2"/>
  <c r="L24" i="2"/>
  <c r="AQ24" i="2"/>
  <c r="AA24" i="2"/>
  <c r="K24" i="2"/>
  <c r="AP24" i="2"/>
  <c r="Z24" i="2"/>
  <c r="J24" i="2"/>
  <c r="AO24" i="2"/>
  <c r="Y24" i="2"/>
  <c r="I24" i="2"/>
  <c r="AN24" i="2"/>
  <c r="X24" i="2"/>
  <c r="H24" i="2"/>
  <c r="AM24" i="2"/>
  <c r="W24" i="2"/>
  <c r="G24" i="2"/>
  <c r="AL24" i="2"/>
  <c r="V24" i="2"/>
  <c r="F24" i="2"/>
  <c r="S5" i="2"/>
  <c r="AI5" i="2"/>
  <c r="V6" i="2"/>
  <c r="AL6" i="2"/>
  <c r="Y7" i="2"/>
  <c r="AO7" i="2"/>
  <c r="AB8" i="2"/>
  <c r="AR8" i="2"/>
  <c r="O9" i="2"/>
  <c r="AE9" i="2"/>
  <c r="AU9" i="2"/>
  <c r="R10" i="2"/>
  <c r="AH10" i="2"/>
  <c r="U11" i="2"/>
  <c r="AK11" i="2"/>
  <c r="X12" i="2"/>
  <c r="AN12" i="2"/>
  <c r="AA13" i="2"/>
  <c r="AQ13" i="2"/>
  <c r="AD14" i="2"/>
  <c r="AT14" i="2"/>
  <c r="Q15" i="2"/>
  <c r="AG15" i="2"/>
  <c r="T16" i="2"/>
  <c r="AJ16" i="2"/>
  <c r="G17" i="2"/>
  <c r="W17" i="2"/>
  <c r="AM17" i="2"/>
  <c r="J18" i="2"/>
  <c r="Z18" i="2"/>
  <c r="AP18" i="2"/>
  <c r="M19" i="2"/>
  <c r="AC19" i="2"/>
  <c r="AU19" i="2"/>
  <c r="O22" i="2"/>
  <c r="AT27" i="2"/>
  <c r="AF33" i="2"/>
  <c r="R39" i="2"/>
  <c r="D45" i="2"/>
  <c r="W6" i="2"/>
  <c r="AM6" i="2"/>
  <c r="Z7" i="2"/>
  <c r="AP7" i="2"/>
  <c r="AC8" i="2"/>
  <c r="AS8" i="2"/>
  <c r="P9" i="2"/>
  <c r="AF9" i="2"/>
  <c r="S10" i="2"/>
  <c r="AI10" i="2"/>
  <c r="V11" i="2"/>
  <c r="AL11" i="2"/>
  <c r="Y12" i="2"/>
  <c r="AO12" i="2"/>
  <c r="AB13" i="2"/>
  <c r="AR13" i="2"/>
  <c r="O14" i="2"/>
  <c r="AE14" i="2"/>
  <c r="AU14" i="2"/>
  <c r="R15" i="2"/>
  <c r="AH15" i="2"/>
  <c r="U16" i="2"/>
  <c r="AK16" i="2"/>
  <c r="H17" i="2"/>
  <c r="X17" i="2"/>
  <c r="AN17" i="2"/>
  <c r="K18" i="2"/>
  <c r="AA18" i="2"/>
  <c r="AQ18" i="2"/>
  <c r="N19" i="2"/>
  <c r="AD19" i="2"/>
  <c r="C20" i="2"/>
  <c r="AE22" i="2"/>
  <c r="Q28" i="2"/>
  <c r="C34" i="2"/>
  <c r="AH39" i="2"/>
  <c r="T45" i="2"/>
  <c r="U5" i="2"/>
  <c r="AK5" i="2"/>
  <c r="X6" i="2"/>
  <c r="AN6" i="2"/>
  <c r="AA7" i="2"/>
  <c r="AQ7" i="2"/>
  <c r="AD8" i="2"/>
  <c r="AT8" i="2"/>
  <c r="Q9" i="2"/>
  <c r="AG9" i="2"/>
  <c r="T10" i="2"/>
  <c r="AJ10" i="2"/>
  <c r="W11" i="2"/>
  <c r="AM11" i="2"/>
  <c r="Z12" i="2"/>
  <c r="AP12" i="2"/>
  <c r="AS13" i="2"/>
  <c r="P14" i="2"/>
  <c r="AF14" i="2"/>
  <c r="S15" i="2"/>
  <c r="AI15" i="2"/>
  <c r="V16" i="2"/>
  <c r="AL16" i="2"/>
  <c r="I17" i="2"/>
  <c r="Y17" i="2"/>
  <c r="AO17" i="2"/>
  <c r="L18" i="2"/>
  <c r="AB18" i="2"/>
  <c r="AR18" i="2"/>
  <c r="O19" i="2"/>
  <c r="AE19" i="2"/>
  <c r="D20" i="2"/>
  <c r="AU22" i="2"/>
  <c r="AG28" i="2"/>
  <c r="S34" i="2"/>
  <c r="E40" i="2"/>
  <c r="AJ45" i="2"/>
  <c r="Y6" i="2"/>
  <c r="AO6" i="2"/>
  <c r="AB7" i="2"/>
  <c r="AR7" i="2"/>
  <c r="O8" i="2"/>
  <c r="AE8" i="2"/>
  <c r="AU8" i="2"/>
  <c r="R9" i="2"/>
  <c r="AH9" i="2"/>
  <c r="U10" i="2"/>
  <c r="AK10" i="2"/>
  <c r="X11" i="2"/>
  <c r="AN11" i="2"/>
  <c r="AA12" i="2"/>
  <c r="AQ12" i="2"/>
  <c r="AD13" i="2"/>
  <c r="AT13" i="2"/>
  <c r="Q14" i="2"/>
  <c r="AG14" i="2"/>
  <c r="T15" i="2"/>
  <c r="AJ15" i="2"/>
  <c r="W16" i="2"/>
  <c r="AM16" i="2"/>
  <c r="J17" i="2"/>
  <c r="Z17" i="2"/>
  <c r="AP17" i="2"/>
  <c r="M18" i="2"/>
  <c r="AC18" i="2"/>
  <c r="AS18" i="2"/>
  <c r="P19" i="2"/>
  <c r="AF19" i="2"/>
  <c r="E20" i="2"/>
  <c r="R23" i="2"/>
  <c r="D29" i="2"/>
  <c r="AI34" i="2"/>
  <c r="U40" i="2"/>
  <c r="G46" i="2"/>
  <c r="AO31" i="2"/>
  <c r="Y31" i="2"/>
  <c r="I31" i="2"/>
  <c r="AN31" i="2"/>
  <c r="X31" i="2"/>
  <c r="H31" i="2"/>
  <c r="AM31" i="2"/>
  <c r="W31" i="2"/>
  <c r="G31" i="2"/>
  <c r="AL31" i="2"/>
  <c r="V31" i="2"/>
  <c r="F31" i="2"/>
  <c r="AK31" i="2"/>
  <c r="U31" i="2"/>
  <c r="E31" i="2"/>
  <c r="AJ31" i="2"/>
  <c r="T31" i="2"/>
  <c r="D31" i="2"/>
  <c r="AI31" i="2"/>
  <c r="S31" i="2"/>
  <c r="C31" i="2"/>
  <c r="AH31" i="2"/>
  <c r="R31" i="2"/>
  <c r="AG31" i="2"/>
  <c r="Q31" i="2"/>
  <c r="AF31" i="2"/>
  <c r="P31" i="2"/>
  <c r="AU31" i="2"/>
  <c r="AE31" i="2"/>
  <c r="O31" i="2"/>
  <c r="AT31" i="2"/>
  <c r="AD31" i="2"/>
  <c r="N31" i="2"/>
  <c r="AS31" i="2"/>
  <c r="AC31" i="2"/>
  <c r="M31" i="2"/>
  <c r="AR31" i="2"/>
  <c r="AB31" i="2"/>
  <c r="L31" i="2"/>
  <c r="AQ31" i="2"/>
  <c r="AA31" i="2"/>
  <c r="K31" i="2"/>
  <c r="W5" i="2"/>
  <c r="AM5" i="2"/>
  <c r="Z6" i="2"/>
  <c r="AP6" i="2"/>
  <c r="AC7" i="2"/>
  <c r="AS7" i="2"/>
  <c r="P8" i="2"/>
  <c r="S9" i="2"/>
  <c r="AI9" i="2"/>
  <c r="V10" i="2"/>
  <c r="AL10" i="2"/>
  <c r="Y11" i="2"/>
  <c r="AO11" i="2"/>
  <c r="AR12" i="2"/>
  <c r="O13" i="2"/>
  <c r="AE13" i="2"/>
  <c r="R14" i="2"/>
  <c r="AH14" i="2"/>
  <c r="U15" i="2"/>
  <c r="AK15" i="2"/>
  <c r="X16" i="2"/>
  <c r="AN16" i="2"/>
  <c r="K17" i="2"/>
  <c r="AA17" i="2"/>
  <c r="AQ17" i="2"/>
  <c r="N18" i="2"/>
  <c r="AD18" i="2"/>
  <c r="AT18" i="2"/>
  <c r="Q19" i="2"/>
  <c r="AG19" i="2"/>
  <c r="G20" i="2"/>
  <c r="T29" i="2"/>
  <c r="F35" i="2"/>
  <c r="AK40" i="2"/>
  <c r="W46" i="2"/>
  <c r="AG23" i="2"/>
  <c r="Q23" i="2"/>
  <c r="AF23" i="2"/>
  <c r="P23" i="2"/>
  <c r="AU23" i="2"/>
  <c r="AE23" i="2"/>
  <c r="O23" i="2"/>
  <c r="AT23" i="2"/>
  <c r="AD23" i="2"/>
  <c r="N23" i="2"/>
  <c r="AS23" i="2"/>
  <c r="AC23" i="2"/>
  <c r="M23" i="2"/>
  <c r="AR23" i="2"/>
  <c r="AB23" i="2"/>
  <c r="L23" i="2"/>
  <c r="AQ23" i="2"/>
  <c r="AA23" i="2"/>
  <c r="K23" i="2"/>
  <c r="AP23" i="2"/>
  <c r="Z23" i="2"/>
  <c r="J23" i="2"/>
  <c r="AO23" i="2"/>
  <c r="Y23" i="2"/>
  <c r="I23" i="2"/>
  <c r="AN23" i="2"/>
  <c r="X23" i="2"/>
  <c r="H23" i="2"/>
  <c r="AM23" i="2"/>
  <c r="W23" i="2"/>
  <c r="G23" i="2"/>
  <c r="AL23" i="2"/>
  <c r="V23" i="2"/>
  <c r="F23" i="2"/>
  <c r="AK23" i="2"/>
  <c r="U23" i="2"/>
  <c r="E23" i="2"/>
  <c r="AJ23" i="2"/>
  <c r="T23" i="2"/>
  <c r="D23" i="2"/>
  <c r="AI23" i="2"/>
  <c r="S23" i="2"/>
  <c r="C23" i="2"/>
  <c r="AH34" i="2"/>
  <c r="R34" i="2"/>
  <c r="AG34" i="2"/>
  <c r="Q34" i="2"/>
  <c r="AF34" i="2"/>
  <c r="P34" i="2"/>
  <c r="AU34" i="2"/>
  <c r="AE34" i="2"/>
  <c r="O34" i="2"/>
  <c r="AT34" i="2"/>
  <c r="AD34" i="2"/>
  <c r="N34" i="2"/>
  <c r="AS34" i="2"/>
  <c r="AC34" i="2"/>
  <c r="M34" i="2"/>
  <c r="AR34" i="2"/>
  <c r="AB34" i="2"/>
  <c r="L34" i="2"/>
  <c r="AQ34" i="2"/>
  <c r="AA34" i="2"/>
  <c r="K34" i="2"/>
  <c r="AP34" i="2"/>
  <c r="Z34" i="2"/>
  <c r="J34" i="2"/>
  <c r="AO34" i="2"/>
  <c r="Y34" i="2"/>
  <c r="I34" i="2"/>
  <c r="AN34" i="2"/>
  <c r="X34" i="2"/>
  <c r="H34" i="2"/>
  <c r="AM34" i="2"/>
  <c r="W34" i="2"/>
  <c r="G34" i="2"/>
  <c r="AL34" i="2"/>
  <c r="V34" i="2"/>
  <c r="F34" i="2"/>
  <c r="AK34" i="2"/>
  <c r="U34" i="2"/>
  <c r="E34" i="2"/>
  <c r="AJ34" i="2"/>
  <c r="T34" i="2"/>
  <c r="D34" i="2"/>
  <c r="X5" i="2"/>
  <c r="AN5" i="2"/>
  <c r="AA6" i="2"/>
  <c r="AQ6" i="2"/>
  <c r="AD7" i="2"/>
  <c r="AT7" i="2"/>
  <c r="Q8" i="2"/>
  <c r="AG8" i="2"/>
  <c r="T9" i="2"/>
  <c r="AJ9" i="2"/>
  <c r="W10" i="2"/>
  <c r="AM10" i="2"/>
  <c r="Z11" i="2"/>
  <c r="AP11" i="2"/>
  <c r="AC12" i="2"/>
  <c r="AS12" i="2"/>
  <c r="P13" i="2"/>
  <c r="AF13" i="2"/>
  <c r="AI14" i="2"/>
  <c r="V15" i="2"/>
  <c r="AL15" i="2"/>
  <c r="Y16" i="2"/>
  <c r="AO16" i="2"/>
  <c r="L17" i="2"/>
  <c r="AB17" i="2"/>
  <c r="AR17" i="2"/>
  <c r="O18" i="2"/>
  <c r="AE18" i="2"/>
  <c r="AU18" i="2"/>
  <c r="R19" i="2"/>
  <c r="AH19" i="2"/>
  <c r="I20" i="2"/>
  <c r="E24" i="2"/>
  <c r="V35" i="2"/>
  <c r="H41" i="2"/>
  <c r="AM46" i="2"/>
  <c r="AQ21" i="2"/>
  <c r="AA21" i="2"/>
  <c r="K21" i="2"/>
  <c r="AP21" i="2"/>
  <c r="Z21" i="2"/>
  <c r="J21" i="2"/>
  <c r="AO21" i="2"/>
  <c r="Y21" i="2"/>
  <c r="I21" i="2"/>
  <c r="AN21" i="2"/>
  <c r="X21" i="2"/>
  <c r="H21" i="2"/>
  <c r="AM21" i="2"/>
  <c r="W21" i="2"/>
  <c r="G21" i="2"/>
  <c r="AL21" i="2"/>
  <c r="V21" i="2"/>
  <c r="F21" i="2"/>
  <c r="AK21" i="2"/>
  <c r="U21" i="2"/>
  <c r="E21" i="2"/>
  <c r="AJ21" i="2"/>
  <c r="T21" i="2"/>
  <c r="D21" i="2"/>
  <c r="AI21" i="2"/>
  <c r="S21" i="2"/>
  <c r="C21" i="2"/>
  <c r="AH21" i="2"/>
  <c r="R21" i="2"/>
  <c r="AG21" i="2"/>
  <c r="Q21" i="2"/>
  <c r="AF21" i="2"/>
  <c r="P21" i="2"/>
  <c r="AU21" i="2"/>
  <c r="AE21" i="2"/>
  <c r="O21" i="2"/>
  <c r="AT21" i="2"/>
  <c r="AD21" i="2"/>
  <c r="N21" i="2"/>
  <c r="AS21" i="2"/>
  <c r="AC21" i="2"/>
  <c r="M21" i="2"/>
  <c r="AL30" i="2"/>
  <c r="V30" i="2"/>
  <c r="F30" i="2"/>
  <c r="AK30" i="2"/>
  <c r="U30" i="2"/>
  <c r="E30" i="2"/>
  <c r="AJ30" i="2"/>
  <c r="T30" i="2"/>
  <c r="D30" i="2"/>
  <c r="AI30" i="2"/>
  <c r="S30" i="2"/>
  <c r="AH30" i="2"/>
  <c r="R30" i="2"/>
  <c r="AG30" i="2"/>
  <c r="Q30" i="2"/>
  <c r="AF30" i="2"/>
  <c r="P30" i="2"/>
  <c r="AU30" i="2"/>
  <c r="AE30" i="2"/>
  <c r="O30" i="2"/>
  <c r="AT30" i="2"/>
  <c r="AD30" i="2"/>
  <c r="N30" i="2"/>
  <c r="AS30" i="2"/>
  <c r="AC30" i="2"/>
  <c r="M30" i="2"/>
  <c r="AR30" i="2"/>
  <c r="AB30" i="2"/>
  <c r="L30" i="2"/>
  <c r="AQ30" i="2"/>
  <c r="AA30" i="2"/>
  <c r="K30" i="2"/>
  <c r="AP30" i="2"/>
  <c r="Z30" i="2"/>
  <c r="J30" i="2"/>
  <c r="AO30" i="2"/>
  <c r="Y30" i="2"/>
  <c r="I30" i="2"/>
  <c r="AN30" i="2"/>
  <c r="X30" i="2"/>
  <c r="H30" i="2"/>
  <c r="AI29" i="2"/>
  <c r="S29" i="2"/>
  <c r="C29" i="2"/>
  <c r="AH29" i="2"/>
  <c r="R29" i="2"/>
  <c r="AG29" i="2"/>
  <c r="Q29" i="2"/>
  <c r="AF29" i="2"/>
  <c r="P29" i="2"/>
  <c r="AU29" i="2"/>
  <c r="AE29" i="2"/>
  <c r="O29" i="2"/>
  <c r="AT29" i="2"/>
  <c r="AD29" i="2"/>
  <c r="N29" i="2"/>
  <c r="AS29" i="2"/>
  <c r="AC29" i="2"/>
  <c r="M29" i="2"/>
  <c r="AR29" i="2"/>
  <c r="AB29" i="2"/>
  <c r="L29" i="2"/>
  <c r="AQ29" i="2"/>
  <c r="AA29" i="2"/>
  <c r="K29" i="2"/>
  <c r="AP29" i="2"/>
  <c r="Z29" i="2"/>
  <c r="J29" i="2"/>
  <c r="AO29" i="2"/>
  <c r="Y29" i="2"/>
  <c r="I29" i="2"/>
  <c r="AN29" i="2"/>
  <c r="X29" i="2"/>
  <c r="H29" i="2"/>
  <c r="AM29" i="2"/>
  <c r="W29" i="2"/>
  <c r="G29" i="2"/>
  <c r="AL29" i="2"/>
  <c r="V29" i="2"/>
  <c r="F29" i="2"/>
  <c r="AK29" i="2"/>
  <c r="U29" i="2"/>
  <c r="E29" i="2"/>
  <c r="AU49" i="2"/>
  <c r="AE49" i="2"/>
  <c r="O49" i="2"/>
  <c r="AT49" i="2"/>
  <c r="AD49" i="2"/>
  <c r="N49" i="2"/>
  <c r="AS49" i="2"/>
  <c r="AC49" i="2"/>
  <c r="M49" i="2"/>
  <c r="AR49" i="2"/>
  <c r="AB49" i="2"/>
  <c r="L49" i="2"/>
  <c r="AQ49" i="2"/>
  <c r="AA49" i="2"/>
  <c r="K49" i="2"/>
  <c r="AP49" i="2"/>
  <c r="Z49" i="2"/>
  <c r="J49" i="2"/>
  <c r="AO49" i="2"/>
  <c r="Y49" i="2"/>
  <c r="I49" i="2"/>
  <c r="AN49" i="2"/>
  <c r="X49" i="2"/>
  <c r="H49" i="2"/>
  <c r="AM49" i="2"/>
  <c r="W49" i="2"/>
  <c r="G49" i="2"/>
  <c r="AL49" i="2"/>
  <c r="V49" i="2"/>
  <c r="F49" i="2"/>
  <c r="AK49" i="2"/>
  <c r="U49" i="2"/>
  <c r="E49" i="2"/>
  <c r="AJ49" i="2"/>
  <c r="T49" i="2"/>
  <c r="D49" i="2"/>
  <c r="AI49" i="2"/>
  <c r="S49" i="2"/>
  <c r="C49" i="2"/>
  <c r="AH49" i="2"/>
  <c r="R49" i="2"/>
  <c r="AG49" i="2"/>
  <c r="Q49" i="2"/>
  <c r="Y5" i="2"/>
  <c r="AO5" i="2"/>
  <c r="AB6" i="2"/>
  <c r="AR6" i="2"/>
  <c r="O7" i="2"/>
  <c r="AU7" i="2"/>
  <c r="R8" i="2"/>
  <c r="AH8" i="2"/>
  <c r="U9" i="2"/>
  <c r="AK9" i="2"/>
  <c r="X10" i="2"/>
  <c r="AN10" i="2"/>
  <c r="AA11" i="2"/>
  <c r="AQ11" i="2"/>
  <c r="AD12" i="2"/>
  <c r="Q13" i="2"/>
  <c r="AG13" i="2"/>
  <c r="T14" i="2"/>
  <c r="AJ14" i="2"/>
  <c r="W15" i="2"/>
  <c r="AM15" i="2"/>
  <c r="Z16" i="2"/>
  <c r="AP16" i="2"/>
  <c r="M17" i="2"/>
  <c r="AC17" i="2"/>
  <c r="AS17" i="2"/>
  <c r="P18" i="2"/>
  <c r="AF18" i="2"/>
  <c r="C19" i="2"/>
  <c r="S19" i="2"/>
  <c r="AI19" i="2"/>
  <c r="M20" i="2"/>
  <c r="U24" i="2"/>
  <c r="G30" i="2"/>
  <c r="X41" i="2"/>
  <c r="J47" i="2"/>
  <c r="AU33" i="2"/>
  <c r="AE33" i="2"/>
  <c r="O33" i="2"/>
  <c r="AT33" i="2"/>
  <c r="AD33" i="2"/>
  <c r="N33" i="2"/>
  <c r="AS33" i="2"/>
  <c r="AC33" i="2"/>
  <c r="M33" i="2"/>
  <c r="AR33" i="2"/>
  <c r="AB33" i="2"/>
  <c r="L33" i="2"/>
  <c r="AQ33" i="2"/>
  <c r="AA33" i="2"/>
  <c r="K33" i="2"/>
  <c r="AP33" i="2"/>
  <c r="Z33" i="2"/>
  <c r="J33" i="2"/>
  <c r="AO33" i="2"/>
  <c r="Y33" i="2"/>
  <c r="I33" i="2"/>
  <c r="AN33" i="2"/>
  <c r="X33" i="2"/>
  <c r="H33" i="2"/>
  <c r="AM33" i="2"/>
  <c r="W33" i="2"/>
  <c r="G33" i="2"/>
  <c r="AL33" i="2"/>
  <c r="V33" i="2"/>
  <c r="F33" i="2"/>
  <c r="AK33" i="2"/>
  <c r="U33" i="2"/>
  <c r="E33" i="2"/>
  <c r="AJ33" i="2"/>
  <c r="T33" i="2"/>
  <c r="D33" i="2"/>
  <c r="AI33" i="2"/>
  <c r="S33" i="2"/>
  <c r="C33" i="2"/>
  <c r="AH33" i="2"/>
  <c r="R33" i="2"/>
  <c r="AG33" i="2"/>
  <c r="Q33" i="2"/>
  <c r="AR48" i="2"/>
  <c r="AB48" i="2"/>
  <c r="L48" i="2"/>
  <c r="AQ48" i="2"/>
  <c r="AA48" i="2"/>
  <c r="K48" i="2"/>
  <c r="AP48" i="2"/>
  <c r="Z48" i="2"/>
  <c r="J48" i="2"/>
  <c r="AO48" i="2"/>
  <c r="Y48" i="2"/>
  <c r="I48" i="2"/>
  <c r="AN48" i="2"/>
  <c r="X48" i="2"/>
  <c r="H48" i="2"/>
  <c r="AM48" i="2"/>
  <c r="W48" i="2"/>
  <c r="G48" i="2"/>
  <c r="AL48" i="2"/>
  <c r="V48" i="2"/>
  <c r="F48" i="2"/>
  <c r="AK48" i="2"/>
  <c r="U48" i="2"/>
  <c r="E48" i="2"/>
  <c r="AJ48" i="2"/>
  <c r="T48" i="2"/>
  <c r="D48" i="2"/>
  <c r="AI48" i="2"/>
  <c r="S48" i="2"/>
  <c r="C48" i="2"/>
  <c r="AH48" i="2"/>
  <c r="R48" i="2"/>
  <c r="AG48" i="2"/>
  <c r="Q48" i="2"/>
  <c r="AF48" i="2"/>
  <c r="P48" i="2"/>
  <c r="AU48" i="2"/>
  <c r="AE48" i="2"/>
  <c r="O48" i="2"/>
  <c r="AT48" i="2"/>
  <c r="AD48" i="2"/>
  <c r="N48" i="2"/>
  <c r="AP5" i="2"/>
  <c r="AC6" i="2"/>
  <c r="AS6" i="2"/>
  <c r="P7" i="2"/>
  <c r="AF7" i="2"/>
  <c r="S8" i="2"/>
  <c r="AI8" i="2"/>
  <c r="V9" i="2"/>
  <c r="AL9" i="2"/>
  <c r="Y10" i="2"/>
  <c r="AO10" i="2"/>
  <c r="AB11" i="2"/>
  <c r="AR11" i="2"/>
  <c r="O12" i="2"/>
  <c r="AE12" i="2"/>
  <c r="AU12" i="2"/>
  <c r="R13" i="2"/>
  <c r="AH13" i="2"/>
  <c r="U14" i="2"/>
  <c r="AK14" i="2"/>
  <c r="X15" i="2"/>
  <c r="AN15" i="2"/>
  <c r="AA16" i="2"/>
  <c r="N17" i="2"/>
  <c r="AD17" i="2"/>
  <c r="AT17" i="2"/>
  <c r="Q18" i="2"/>
  <c r="AG18" i="2"/>
  <c r="D19" i="2"/>
  <c r="T19" i="2"/>
  <c r="AJ19" i="2"/>
  <c r="AK24" i="2"/>
  <c r="W30" i="2"/>
  <c r="I36" i="2"/>
  <c r="AN41" i="2"/>
  <c r="Z47" i="2"/>
  <c r="AK35" i="2"/>
  <c r="U35" i="2"/>
  <c r="E35" i="2"/>
  <c r="AJ35" i="2"/>
  <c r="T35" i="2"/>
  <c r="D35" i="2"/>
  <c r="AI35" i="2"/>
  <c r="S35" i="2"/>
  <c r="C35" i="2"/>
  <c r="AH35" i="2"/>
  <c r="R35" i="2"/>
  <c r="AG35" i="2"/>
  <c r="Q35" i="2"/>
  <c r="AF35" i="2"/>
  <c r="P35" i="2"/>
  <c r="AU35" i="2"/>
  <c r="AE35" i="2"/>
  <c r="O35" i="2"/>
  <c r="AT35" i="2"/>
  <c r="AD35" i="2"/>
  <c r="N35" i="2"/>
  <c r="AS35" i="2"/>
  <c r="AC35" i="2"/>
  <c r="M35" i="2"/>
  <c r="AR35" i="2"/>
  <c r="AB35" i="2"/>
  <c r="L35" i="2"/>
  <c r="AQ35" i="2"/>
  <c r="AA35" i="2"/>
  <c r="K35" i="2"/>
  <c r="AP35" i="2"/>
  <c r="Z35" i="2"/>
  <c r="J35" i="2"/>
  <c r="AO35" i="2"/>
  <c r="Y35" i="2"/>
  <c r="I35" i="2"/>
  <c r="AN35" i="2"/>
  <c r="X35" i="2"/>
  <c r="H35" i="2"/>
  <c r="AM35" i="2"/>
  <c r="W35" i="2"/>
  <c r="G35" i="2"/>
  <c r="AF28" i="2"/>
  <c r="P28" i="2"/>
  <c r="AU28" i="2"/>
  <c r="AE28" i="2"/>
  <c r="O28" i="2"/>
  <c r="AT28" i="2"/>
  <c r="AD28" i="2"/>
  <c r="N28" i="2"/>
  <c r="AS28" i="2"/>
  <c r="AC28" i="2"/>
  <c r="M28" i="2"/>
  <c r="AR28" i="2"/>
  <c r="AB28" i="2"/>
  <c r="L28" i="2"/>
  <c r="AQ28" i="2"/>
  <c r="AA28" i="2"/>
  <c r="K28" i="2"/>
  <c r="AP28" i="2"/>
  <c r="Z28" i="2"/>
  <c r="J28" i="2"/>
  <c r="AO28" i="2"/>
  <c r="Y28" i="2"/>
  <c r="I28" i="2"/>
  <c r="AN28" i="2"/>
  <c r="X28" i="2"/>
  <c r="H28" i="2"/>
  <c r="AM28" i="2"/>
  <c r="W28" i="2"/>
  <c r="G28" i="2"/>
  <c r="AL28" i="2"/>
  <c r="V28" i="2"/>
  <c r="F28" i="2"/>
  <c r="AK28" i="2"/>
  <c r="U28" i="2"/>
  <c r="E28" i="2"/>
  <c r="AJ28" i="2"/>
  <c r="T28" i="2"/>
  <c r="D28" i="2"/>
  <c r="AI28" i="2"/>
  <c r="S28" i="2"/>
  <c r="C28" i="2"/>
  <c r="AH28" i="2"/>
  <c r="R28" i="2"/>
  <c r="AN20" i="2"/>
  <c r="X20" i="2"/>
  <c r="H20" i="2"/>
  <c r="AM20" i="2"/>
  <c r="W20" i="2"/>
  <c r="AL20" i="2"/>
  <c r="V20" i="2"/>
  <c r="F20" i="2"/>
  <c r="AK20" i="2"/>
  <c r="AJ20" i="2"/>
  <c r="T20" i="2"/>
  <c r="AI20" i="2"/>
  <c r="S20" i="2"/>
  <c r="AH20" i="2"/>
  <c r="R20" i="2"/>
  <c r="AF20" i="2"/>
  <c r="P20" i="2"/>
  <c r="AU20" i="2"/>
  <c r="AE20" i="2"/>
  <c r="O20" i="2"/>
  <c r="AT20" i="2"/>
  <c r="AD20" i="2"/>
  <c r="N20" i="2"/>
  <c r="AS20" i="2"/>
  <c r="AR20" i="2"/>
  <c r="AB20" i="2"/>
  <c r="L20" i="2"/>
  <c r="AQ20" i="2"/>
  <c r="AA20" i="2"/>
  <c r="K20" i="2"/>
  <c r="AP20" i="2"/>
  <c r="Z20" i="2"/>
  <c r="J20" i="2"/>
  <c r="AT6" i="2"/>
  <c r="Q7" i="2"/>
  <c r="AG7" i="2"/>
  <c r="W9" i="2"/>
  <c r="AM9" i="2"/>
  <c r="Z10" i="2"/>
  <c r="AP10" i="2"/>
  <c r="AC11" i="2"/>
  <c r="AS11" i="2"/>
  <c r="P12" i="2"/>
  <c r="AF12" i="2"/>
  <c r="S13" i="2"/>
  <c r="AI13" i="2"/>
  <c r="V14" i="2"/>
  <c r="AL14" i="2"/>
  <c r="Y15" i="2"/>
  <c r="AO15" i="2"/>
  <c r="AB16" i="2"/>
  <c r="O17" i="2"/>
  <c r="AE17" i="2"/>
  <c r="AU17" i="2"/>
  <c r="R18" i="2"/>
  <c r="AH18" i="2"/>
  <c r="E19" i="2"/>
  <c r="U19" i="2"/>
  <c r="U20" i="2"/>
  <c r="H25" i="2"/>
  <c r="AM30" i="2"/>
  <c r="Y36" i="2"/>
  <c r="K42" i="2"/>
  <c r="AR32" i="2"/>
  <c r="AB32" i="2"/>
  <c r="L32" i="2"/>
  <c r="AQ32" i="2"/>
  <c r="AA32" i="2"/>
  <c r="K32" i="2"/>
  <c r="AP32" i="2"/>
  <c r="Z32" i="2"/>
  <c r="J32" i="2"/>
  <c r="AO32" i="2"/>
  <c r="Y32" i="2"/>
  <c r="I32" i="2"/>
  <c r="AN32" i="2"/>
  <c r="X32" i="2"/>
  <c r="H32" i="2"/>
  <c r="AM32" i="2"/>
  <c r="W32" i="2"/>
  <c r="G32" i="2"/>
  <c r="AL32" i="2"/>
  <c r="V32" i="2"/>
  <c r="F32" i="2"/>
  <c r="AK32" i="2"/>
  <c r="U32" i="2"/>
  <c r="E32" i="2"/>
  <c r="AJ32" i="2"/>
  <c r="T32" i="2"/>
  <c r="D32" i="2"/>
  <c r="AI32" i="2"/>
  <c r="S32" i="2"/>
  <c r="C32" i="2"/>
  <c r="AH32" i="2"/>
  <c r="R32" i="2"/>
  <c r="AG32" i="2"/>
  <c r="Q32" i="2"/>
  <c r="AF32" i="2"/>
  <c r="P32" i="2"/>
  <c r="AU32" i="2"/>
  <c r="AE32" i="2"/>
  <c r="O32" i="2"/>
  <c r="AT32" i="2"/>
  <c r="AD32" i="2"/>
  <c r="N32" i="2"/>
  <c r="AO47" i="2"/>
  <c r="Y47" i="2"/>
  <c r="I47" i="2"/>
  <c r="AN47" i="2"/>
  <c r="X47" i="2"/>
  <c r="H47" i="2"/>
  <c r="AM47" i="2"/>
  <c r="W47" i="2"/>
  <c r="G47" i="2"/>
  <c r="AL47" i="2"/>
  <c r="V47" i="2"/>
  <c r="F47" i="2"/>
  <c r="AK47" i="2"/>
  <c r="U47" i="2"/>
  <c r="E47" i="2"/>
  <c r="AJ47" i="2"/>
  <c r="T47" i="2"/>
  <c r="D47" i="2"/>
  <c r="AI47" i="2"/>
  <c r="S47" i="2"/>
  <c r="C47" i="2"/>
  <c r="AH47" i="2"/>
  <c r="R47" i="2"/>
  <c r="AG47" i="2"/>
  <c r="Q47" i="2"/>
  <c r="AF47" i="2"/>
  <c r="P47" i="2"/>
  <c r="AU47" i="2"/>
  <c r="AE47" i="2"/>
  <c r="O47" i="2"/>
  <c r="AT47" i="2"/>
  <c r="AD47" i="2"/>
  <c r="N47" i="2"/>
  <c r="AS47" i="2"/>
  <c r="AC47" i="2"/>
  <c r="M47" i="2"/>
  <c r="AR47" i="2"/>
  <c r="AB47" i="2"/>
  <c r="L47" i="2"/>
  <c r="AQ47" i="2"/>
  <c r="AA47" i="2"/>
  <c r="K47" i="2"/>
  <c r="AL46" i="2"/>
  <c r="V46" i="2"/>
  <c r="F46" i="2"/>
  <c r="AK46" i="2"/>
  <c r="U46" i="2"/>
  <c r="E46" i="2"/>
  <c r="AJ46" i="2"/>
  <c r="T46" i="2"/>
  <c r="D46" i="2"/>
  <c r="AI46" i="2"/>
  <c r="S46" i="2"/>
  <c r="C46" i="2"/>
  <c r="AH46" i="2"/>
  <c r="R46" i="2"/>
  <c r="AG46" i="2"/>
  <c r="Q46" i="2"/>
  <c r="AF46" i="2"/>
  <c r="P46" i="2"/>
  <c r="AU46" i="2"/>
  <c r="AE46" i="2"/>
  <c r="O46" i="2"/>
  <c r="AT46" i="2"/>
  <c r="AD46" i="2"/>
  <c r="N46" i="2"/>
  <c r="AS46" i="2"/>
  <c r="AC46" i="2"/>
  <c r="M46" i="2"/>
  <c r="AR46" i="2"/>
  <c r="AB46" i="2"/>
  <c r="L46" i="2"/>
  <c r="AQ46" i="2"/>
  <c r="AA46" i="2"/>
  <c r="K46" i="2"/>
  <c r="AP46" i="2"/>
  <c r="Z46" i="2"/>
  <c r="J46" i="2"/>
  <c r="AO46" i="2"/>
  <c r="Y46" i="2"/>
  <c r="I46" i="2"/>
  <c r="AN46" i="2"/>
  <c r="X46" i="2"/>
  <c r="H46" i="2"/>
  <c r="AR19" i="2"/>
  <c r="AM19" i="2"/>
  <c r="AT22" i="2"/>
  <c r="AD22" i="2"/>
  <c r="N22" i="2"/>
  <c r="AS22" i="2"/>
  <c r="AC22" i="2"/>
  <c r="M22" i="2"/>
  <c r="AR22" i="2"/>
  <c r="AB22" i="2"/>
  <c r="L22" i="2"/>
  <c r="AQ22" i="2"/>
  <c r="AA22" i="2"/>
  <c r="K22" i="2"/>
  <c r="AP22" i="2"/>
  <c r="Z22" i="2"/>
  <c r="J22" i="2"/>
  <c r="AO22" i="2"/>
  <c r="Y22" i="2"/>
  <c r="I22" i="2"/>
  <c r="AN22" i="2"/>
  <c r="X22" i="2"/>
  <c r="H22" i="2"/>
  <c r="AM22" i="2"/>
  <c r="W22" i="2"/>
  <c r="G22" i="2"/>
  <c r="AL22" i="2"/>
  <c r="V22" i="2"/>
  <c r="F22" i="2"/>
  <c r="AK22" i="2"/>
  <c r="U22" i="2"/>
  <c r="E22" i="2"/>
  <c r="AJ22" i="2"/>
  <c r="T22" i="2"/>
  <c r="D22" i="2"/>
  <c r="AI22" i="2"/>
  <c r="S22" i="2"/>
  <c r="C22" i="2"/>
  <c r="AH22" i="2"/>
  <c r="R22" i="2"/>
  <c r="AG22" i="2"/>
  <c r="Q22" i="2"/>
  <c r="AF22" i="2"/>
  <c r="P22" i="2"/>
  <c r="AT38" i="2"/>
  <c r="AD38" i="2"/>
  <c r="N38" i="2"/>
  <c r="AS38" i="2"/>
  <c r="AC38" i="2"/>
  <c r="M38" i="2"/>
  <c r="AR38" i="2"/>
  <c r="AB38" i="2"/>
  <c r="L38" i="2"/>
  <c r="AQ38" i="2"/>
  <c r="AA38" i="2"/>
  <c r="K38" i="2"/>
  <c r="AP38" i="2"/>
  <c r="Z38" i="2"/>
  <c r="J38" i="2"/>
  <c r="AO38" i="2"/>
  <c r="Y38" i="2"/>
  <c r="I38" i="2"/>
  <c r="AN38" i="2"/>
  <c r="X38" i="2"/>
  <c r="H38" i="2"/>
  <c r="AM38" i="2"/>
  <c r="W38" i="2"/>
  <c r="G38" i="2"/>
  <c r="AL38" i="2"/>
  <c r="V38" i="2"/>
  <c r="F38" i="2"/>
  <c r="AK38" i="2"/>
  <c r="U38" i="2"/>
  <c r="E38" i="2"/>
  <c r="AJ38" i="2"/>
  <c r="T38" i="2"/>
  <c r="D38" i="2"/>
  <c r="AI38" i="2"/>
  <c r="S38" i="2"/>
  <c r="C38" i="2"/>
  <c r="AH38" i="2"/>
  <c r="R38" i="2"/>
  <c r="AG38" i="2"/>
  <c r="Q38" i="2"/>
  <c r="AF38" i="2"/>
  <c r="P38" i="2"/>
  <c r="AI45" i="2"/>
  <c r="S45" i="2"/>
  <c r="C45" i="2"/>
  <c r="AH45" i="2"/>
  <c r="R45" i="2"/>
  <c r="AG45" i="2"/>
  <c r="Q45" i="2"/>
  <c r="AF45" i="2"/>
  <c r="P45" i="2"/>
  <c r="AU45" i="2"/>
  <c r="AE45" i="2"/>
  <c r="O45" i="2"/>
  <c r="AT45" i="2"/>
  <c r="AD45" i="2"/>
  <c r="N45" i="2"/>
  <c r="AS45" i="2"/>
  <c r="AC45" i="2"/>
  <c r="M45" i="2"/>
  <c r="AR45" i="2"/>
  <c r="AB45" i="2"/>
  <c r="L45" i="2"/>
  <c r="AQ45" i="2"/>
  <c r="AA45" i="2"/>
  <c r="K45" i="2"/>
  <c r="AP45" i="2"/>
  <c r="Z45" i="2"/>
  <c r="J45" i="2"/>
  <c r="AO45" i="2"/>
  <c r="Y45" i="2"/>
  <c r="I45" i="2"/>
  <c r="AN45" i="2"/>
  <c r="X45" i="2"/>
  <c r="H45" i="2"/>
  <c r="AM45" i="2"/>
  <c r="W45" i="2"/>
  <c r="G45" i="2"/>
  <c r="AL45" i="2"/>
  <c r="V45" i="2"/>
  <c r="F45" i="2"/>
  <c r="AK45" i="2"/>
  <c r="U45" i="2"/>
  <c r="E45" i="2"/>
  <c r="AB5" i="2"/>
  <c r="AR5" i="2"/>
  <c r="O6" i="2"/>
  <c r="AE6" i="2"/>
  <c r="AU6" i="2"/>
  <c r="R7" i="2"/>
  <c r="AH7" i="2"/>
  <c r="U8" i="2"/>
  <c r="AK8" i="2"/>
  <c r="X9" i="2"/>
  <c r="AN9" i="2"/>
  <c r="AA10" i="2"/>
  <c r="AQ10" i="2"/>
  <c r="AD11" i="2"/>
  <c r="AT11" i="2"/>
  <c r="Q12" i="2"/>
  <c r="AG12" i="2"/>
  <c r="T13" i="2"/>
  <c r="AJ13" i="2"/>
  <c r="W14" i="2"/>
  <c r="AM14" i="2"/>
  <c r="Z15" i="2"/>
  <c r="AC16" i="2"/>
  <c r="AS16" i="2"/>
  <c r="P17" i="2"/>
  <c r="AF17" i="2"/>
  <c r="C18" i="2"/>
  <c r="S18" i="2"/>
  <c r="AI18" i="2"/>
  <c r="F19" i="2"/>
  <c r="V19" i="2"/>
  <c r="AL19" i="2"/>
  <c r="Y20" i="2"/>
  <c r="X25" i="2"/>
  <c r="J31" i="2"/>
  <c r="AO36" i="2"/>
  <c r="AA42" i="2"/>
  <c r="M48" i="2"/>
  <c r="AF44" i="2"/>
  <c r="P44" i="2"/>
  <c r="AU44" i="2"/>
  <c r="AE44" i="2"/>
  <c r="O44" i="2"/>
  <c r="AT44" i="2"/>
  <c r="AD44" i="2"/>
  <c r="N44" i="2"/>
  <c r="AS44" i="2"/>
  <c r="AC44" i="2"/>
  <c r="M44" i="2"/>
  <c r="AR44" i="2"/>
  <c r="AB44" i="2"/>
  <c r="L44" i="2"/>
  <c r="AQ44" i="2"/>
  <c r="AA44" i="2"/>
  <c r="K44" i="2"/>
  <c r="AP44" i="2"/>
  <c r="Z44" i="2"/>
  <c r="J44" i="2"/>
  <c r="AO44" i="2"/>
  <c r="Y44" i="2"/>
  <c r="I44" i="2"/>
  <c r="AN44" i="2"/>
  <c r="X44" i="2"/>
  <c r="H44" i="2"/>
  <c r="AM44" i="2"/>
  <c r="W44" i="2"/>
  <c r="G44" i="2"/>
  <c r="AL44" i="2"/>
  <c r="V44" i="2"/>
  <c r="F44" i="2"/>
  <c r="AK44" i="2"/>
  <c r="U44" i="2"/>
  <c r="E44" i="2"/>
  <c r="AJ44" i="2"/>
  <c r="T44" i="2"/>
  <c r="D44" i="2"/>
  <c r="AI44" i="2"/>
  <c r="S44" i="2"/>
  <c r="C44" i="2"/>
  <c r="AH44" i="2"/>
  <c r="R44" i="2"/>
  <c r="AC5" i="2"/>
  <c r="AS5" i="2"/>
  <c r="P6" i="2"/>
  <c r="AF6" i="2"/>
  <c r="S7" i="2"/>
  <c r="AI7" i="2"/>
  <c r="V8" i="2"/>
  <c r="AL8" i="2"/>
  <c r="Y9" i="2"/>
  <c r="AO9" i="2"/>
  <c r="AB10" i="2"/>
  <c r="AR10" i="2"/>
  <c r="O11" i="2"/>
  <c r="AE11" i="2"/>
  <c r="AU11" i="2"/>
  <c r="R12" i="2"/>
  <c r="AH12" i="2"/>
  <c r="U13" i="2"/>
  <c r="AK13" i="2"/>
  <c r="X14" i="2"/>
  <c r="AN14" i="2"/>
  <c r="AA15" i="2"/>
  <c r="AQ15" i="2"/>
  <c r="AD16" i="2"/>
  <c r="AT16" i="2"/>
  <c r="Q17" i="2"/>
  <c r="AG17" i="2"/>
  <c r="D18" i="2"/>
  <c r="T18" i="2"/>
  <c r="AJ18" i="2"/>
  <c r="G19" i="2"/>
  <c r="W19" i="2"/>
  <c r="AN19" i="2"/>
  <c r="AC20" i="2"/>
  <c r="AN25" i="2"/>
  <c r="Z31" i="2"/>
  <c r="L37" i="2"/>
  <c r="AQ42" i="2"/>
  <c r="AC48" i="2"/>
  <c r="AD5" i="2"/>
  <c r="AT5" i="2"/>
  <c r="Q6" i="2"/>
  <c r="AG6" i="2"/>
  <c r="T7" i="2"/>
  <c r="AJ7" i="2"/>
  <c r="W8" i="2"/>
  <c r="AM8" i="2"/>
  <c r="Z9" i="2"/>
  <c r="AP9" i="2"/>
  <c r="AC10" i="2"/>
  <c r="AS10" i="2"/>
  <c r="P11" i="2"/>
  <c r="AF11" i="2"/>
  <c r="S12" i="2"/>
  <c r="AI12" i="2"/>
  <c r="V13" i="2"/>
  <c r="AL13" i="2"/>
  <c r="Y14" i="2"/>
  <c r="AO14" i="2"/>
  <c r="AB15" i="2"/>
  <c r="AR15" i="2"/>
  <c r="O16" i="2"/>
  <c r="AE16" i="2"/>
  <c r="AU16" i="2"/>
  <c r="R17" i="2"/>
  <c r="AH17" i="2"/>
  <c r="E18" i="2"/>
  <c r="U18" i="2"/>
  <c r="AK18" i="2"/>
  <c r="H19" i="2"/>
  <c r="X19" i="2"/>
  <c r="AO19" i="2"/>
  <c r="AG20" i="2"/>
  <c r="K26" i="2"/>
  <c r="AP31" i="2"/>
  <c r="AB37" i="2"/>
  <c r="N43" i="2"/>
  <c r="AS48" i="2"/>
  <c r="O5" i="2"/>
  <c r="AE5" i="2"/>
  <c r="R6" i="2"/>
  <c r="AH6" i="2"/>
  <c r="U7" i="2"/>
  <c r="AK7" i="2"/>
  <c r="X8" i="2"/>
  <c r="AA9" i="2"/>
  <c r="AQ9" i="2"/>
  <c r="AD10" i="2"/>
  <c r="AT10" i="2"/>
  <c r="Q11" i="2"/>
  <c r="AG11" i="2"/>
  <c r="T12" i="2"/>
  <c r="AJ12" i="2"/>
  <c r="W13" i="2"/>
  <c r="Z14" i="2"/>
  <c r="AP14" i="2"/>
  <c r="AC15" i="2"/>
  <c r="AS15" i="2"/>
  <c r="P16" i="2"/>
  <c r="AF16" i="2"/>
  <c r="C17" i="2"/>
  <c r="S17" i="2"/>
  <c r="AI17" i="2"/>
  <c r="F18" i="2"/>
  <c r="V18" i="2"/>
  <c r="AL18" i="2"/>
  <c r="I19" i="2"/>
  <c r="Y19" i="2"/>
  <c r="AP19" i="2"/>
  <c r="AO20" i="2"/>
  <c r="AA26" i="2"/>
  <c r="M32" i="2"/>
  <c r="AR37" i="2"/>
  <c r="AD43" i="2"/>
  <c r="P49" i="2"/>
  <c r="AP42" i="2"/>
  <c r="Z42" i="2"/>
  <c r="J42" i="2"/>
  <c r="AO42" i="2"/>
  <c r="Y42" i="2"/>
  <c r="I42" i="2"/>
  <c r="AN42" i="2"/>
  <c r="X42" i="2"/>
  <c r="H42" i="2"/>
  <c r="AM42" i="2"/>
  <c r="W42" i="2"/>
  <c r="G42" i="2"/>
  <c r="AL42" i="2"/>
  <c r="V42" i="2"/>
  <c r="F42" i="2"/>
  <c r="AK42" i="2"/>
  <c r="U42" i="2"/>
  <c r="E42" i="2"/>
  <c r="AJ42" i="2"/>
  <c r="T42" i="2"/>
  <c r="D42" i="2"/>
  <c r="AI42" i="2"/>
  <c r="S42" i="2"/>
  <c r="C42" i="2"/>
  <c r="AH42" i="2"/>
  <c r="R42" i="2"/>
  <c r="AG42" i="2"/>
  <c r="Q42" i="2"/>
  <c r="AF42" i="2"/>
  <c r="P42" i="2"/>
  <c r="AU42" i="2"/>
  <c r="AE42" i="2"/>
  <c r="O42" i="2"/>
  <c r="AT42" i="2"/>
  <c r="AD42" i="2"/>
  <c r="N42" i="2"/>
  <c r="AS42" i="2"/>
  <c r="AC42" i="2"/>
  <c r="M42" i="2"/>
  <c r="AR42" i="2"/>
  <c r="AB42" i="2"/>
  <c r="L42" i="2"/>
  <c r="AM41" i="2"/>
  <c r="W41" i="2"/>
  <c r="G41" i="2"/>
  <c r="AL41" i="2"/>
  <c r="V41" i="2"/>
  <c r="F41" i="2"/>
  <c r="AK41" i="2"/>
  <c r="U41" i="2"/>
  <c r="E41" i="2"/>
  <c r="AJ41" i="2"/>
  <c r="T41" i="2"/>
  <c r="D41" i="2"/>
  <c r="AI41" i="2"/>
  <c r="S41" i="2"/>
  <c r="C41" i="2"/>
  <c r="AH41" i="2"/>
  <c r="R41" i="2"/>
  <c r="AG41" i="2"/>
  <c r="Q41" i="2"/>
  <c r="AF41" i="2"/>
  <c r="P41" i="2"/>
  <c r="AU41" i="2"/>
  <c r="AE41" i="2"/>
  <c r="O41" i="2"/>
  <c r="AT41" i="2"/>
  <c r="AD41" i="2"/>
  <c r="N41" i="2"/>
  <c r="AS41" i="2"/>
  <c r="AC41" i="2"/>
  <c r="M41" i="2"/>
  <c r="AR41" i="2"/>
  <c r="AB41" i="2"/>
  <c r="L41" i="2"/>
  <c r="AQ41" i="2"/>
  <c r="AA41" i="2"/>
  <c r="K41" i="2"/>
  <c r="AP41" i="2"/>
  <c r="Z41" i="2"/>
  <c r="J41" i="2"/>
  <c r="AO41" i="2"/>
  <c r="Y41" i="2"/>
  <c r="I41" i="2"/>
  <c r="P5" i="2"/>
  <c r="AF5" i="2"/>
  <c r="S6" i="2"/>
  <c r="AI6" i="2"/>
  <c r="V7" i="2"/>
  <c r="AL7" i="2"/>
  <c r="Y8" i="2"/>
  <c r="AO8" i="2"/>
  <c r="AB9" i="2"/>
  <c r="AR9" i="2"/>
  <c r="O10" i="2"/>
  <c r="AE10" i="2"/>
  <c r="AU10" i="2"/>
  <c r="R11" i="2"/>
  <c r="AH11" i="2"/>
  <c r="U12" i="2"/>
  <c r="AK12" i="2"/>
  <c r="X13" i="2"/>
  <c r="AN13" i="2"/>
  <c r="AA14" i="2"/>
  <c r="AQ14" i="2"/>
  <c r="AD15" i="2"/>
  <c r="AT15" i="2"/>
  <c r="Q16" i="2"/>
  <c r="AG16" i="2"/>
  <c r="D17" i="2"/>
  <c r="T17" i="2"/>
  <c r="G18" i="2"/>
  <c r="W18" i="2"/>
  <c r="J19" i="2"/>
  <c r="Z19" i="2"/>
  <c r="AQ19" i="2"/>
  <c r="L21" i="2"/>
  <c r="AQ26" i="2"/>
  <c r="AC32" i="2"/>
  <c r="O38" i="2"/>
  <c r="AT43" i="2"/>
  <c r="AF49" i="2"/>
</calcChain>
</file>

<file path=xl/sharedStrings.xml><?xml version="1.0" encoding="utf-8"?>
<sst xmlns="http://schemas.openxmlformats.org/spreadsheetml/2006/main" count="892" uniqueCount="108">
  <si>
    <t>Pistola</t>
  </si>
  <si>
    <t>Categoría</t>
  </si>
  <si>
    <t>Altura</t>
  </si>
  <si>
    <t>Cargador</t>
  </si>
  <si>
    <t>Cañón</t>
  </si>
  <si>
    <t>Estándar</t>
  </si>
  <si>
    <t>Compacta</t>
  </si>
  <si>
    <t>Subcompact</t>
  </si>
  <si>
    <t>Microcompacta</t>
  </si>
  <si>
    <t>≥4.5</t>
  </si>
  <si>
    <t>≥4 &lt;4,5</t>
  </si>
  <si>
    <t>≥5,5</t>
  </si>
  <si>
    <t>≥5,25 &lt;5,5</t>
  </si>
  <si>
    <t>≥3 &lt;4</t>
  </si>
  <si>
    <t>≥5 &lt;5,25</t>
  </si>
  <si>
    <t>Glock G17 Gen5</t>
  </si>
  <si>
    <t>Calibre</t>
  </si>
  <si>
    <t>9 Luger</t>
  </si>
  <si>
    <t>SIG Sauer P320 XFULL</t>
  </si>
  <si>
    <t>FN 509</t>
  </si>
  <si>
    <t>PVP ($)</t>
  </si>
  <si>
    <t>Beretta 92A1</t>
  </si>
  <si>
    <t>Smith&amp;Wesson M&amp;P9 M2.0</t>
  </si>
  <si>
    <t>Walther PDP Full Size 5"</t>
  </si>
  <si>
    <t>FN 509 LS Edge</t>
  </si>
  <si>
    <t>FN 509 Midsize</t>
  </si>
  <si>
    <t>HK SFP9L (VP9L)</t>
  </si>
  <si>
    <t>Glock G19X</t>
  </si>
  <si>
    <t>HK SFP9 (VP9)</t>
  </si>
  <si>
    <t>SIG Sauer P320 XFIVE Legion</t>
  </si>
  <si>
    <t>Walther PDP Full Size 4"</t>
  </si>
  <si>
    <t>Walther PDP Full Size 4.5"</t>
  </si>
  <si>
    <t>Walther PDP Compact 4"</t>
  </si>
  <si>
    <t>Walther PDP Compact 5"</t>
  </si>
  <si>
    <t>Walther Q4 Steel Frame</t>
  </si>
  <si>
    <t>Walther PPS M2</t>
  </si>
  <si>
    <t>Subcompacta</t>
  </si>
  <si>
    <t>Walther Q5 Match Steel Frame Pro</t>
  </si>
  <si>
    <t>Walther Q5 Match Steel Frame Standard</t>
  </si>
  <si>
    <t>Glock G19 Gen5</t>
  </si>
  <si>
    <t>Walther CCP M2+</t>
  </si>
  <si>
    <t>&lt;3</t>
  </si>
  <si>
    <t>Glock G34 Gen5 MOS</t>
  </si>
  <si>
    <t>Glock G26 Gen5</t>
  </si>
  <si>
    <t>Glock G43</t>
  </si>
  <si>
    <t>Glock G43X Rail</t>
  </si>
  <si>
    <t>Glock G45</t>
  </si>
  <si>
    <t>Glock G48 Rail</t>
  </si>
  <si>
    <t>SIG Sauer P320 XCOMPACT</t>
  </si>
  <si>
    <t>Beretta 92G Elite LTT Centurion</t>
  </si>
  <si>
    <t>Beretta Px4 Storm Carry</t>
  </si>
  <si>
    <t>Beretta APX A1 Carry</t>
  </si>
  <si>
    <t>Beretta 92G Elite LTT Compact</t>
  </si>
  <si>
    <t>Beretta Px4 Storm Compact</t>
  </si>
  <si>
    <t>Beretta Px4 Storm Full</t>
  </si>
  <si>
    <t>Beretta Px4 Storm SubCompact</t>
  </si>
  <si>
    <t>Beretta Px4 Storm Compact Carry</t>
  </si>
  <si>
    <t>Beretta APX A1 Full Size</t>
  </si>
  <si>
    <t>Beretta 21 A Bobcat</t>
  </si>
  <si>
    <t>.22 LR</t>
  </si>
  <si>
    <t>Beretta 3032 Tomcat Inox</t>
  </si>
  <si>
    <t>.32 ACP</t>
  </si>
  <si>
    <t>Smith&amp;Wesson M&amp;P9 M2.0 Compact</t>
  </si>
  <si>
    <t>Smith&amp;Wesson M&amp;P9 M2.0 Competitor</t>
  </si>
  <si>
    <t>Smith&amp;Wesson M&amp;P9 Shield Plus</t>
  </si>
  <si>
    <t>Smith&amp;Wesson CSX</t>
  </si>
  <si>
    <t>Smith&amp;Wesson Equalizer NTS</t>
  </si>
  <si>
    <t>%</t>
  </si>
  <si>
    <t>mm</t>
  </si>
  <si>
    <t>Smith&amp;Wesson M&amp;P9 M2.0 Subcompact</t>
  </si>
  <si>
    <t>.380 Auto</t>
  </si>
  <si>
    <t>Smith&amp;Wesson M&amp;P Bodyguard 380</t>
  </si>
  <si>
    <t>Smith&amp;Wesson M&amp;P9 Shield Plus Performance Center</t>
  </si>
  <si>
    <t>Walther PPK</t>
  </si>
  <si>
    <t>&gt;=</t>
  </si>
  <si>
    <t>&lt;</t>
  </si>
  <si>
    <t>HK SFP9SK (VP9SK)</t>
  </si>
  <si>
    <t>HK USP</t>
  </si>
  <si>
    <t>HK USP Compact</t>
  </si>
  <si>
    <t>HK P30L</t>
  </si>
  <si>
    <t>HK P30SK</t>
  </si>
  <si>
    <t>HK P30</t>
  </si>
  <si>
    <t>Cañón 
(mm)</t>
  </si>
  <si>
    <t>Longitud 
(mm)</t>
  </si>
  <si>
    <t>Altura 
(mm)</t>
  </si>
  <si>
    <t>Anchura 
(mm)</t>
  </si>
  <si>
    <t>Radio entre miras 
(mm)</t>
  </si>
  <si>
    <t>Comparar esta pistola</t>
  </si>
  <si>
    <t>con esta pistola</t>
  </si>
  <si>
    <t>¿«mm» o «%»?</t>
  </si>
  <si>
    <t>¿Qué medida quieres comparar?</t>
  </si>
  <si>
    <t>Smith&amp;Wesson M&amp;P9 Shield EZ</t>
  </si>
  <si>
    <t>FN 509 Compact</t>
  </si>
  <si>
    <t>Peso (g)</t>
  </si>
  <si>
    <t>Peso (oz)</t>
  </si>
  <si>
    <t>Radio entre miras (")</t>
  </si>
  <si>
    <t>Anchura (")</t>
  </si>
  <si>
    <t>Altura (")</t>
  </si>
  <si>
    <t>Longitud (")</t>
  </si>
  <si>
    <t>Cañón (")</t>
  </si>
  <si>
    <t>CZ P-10 M</t>
  </si>
  <si>
    <t>CZ P-10 S</t>
  </si>
  <si>
    <t>CZ P-10 C</t>
  </si>
  <si>
    <t>CZ P-10 F</t>
  </si>
  <si>
    <t>CZ P-07</t>
  </si>
  <si>
    <t>CZ P-09</t>
  </si>
  <si>
    <t>Capacidad
(cartuchos)</t>
  </si>
  <si>
    <t>Beretta 92XI SAO Launch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</si>
</sst>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0"/>
      <name val="Arial"/>
      <family val="2"/>
    </font>
    <font>
      <b/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i/>
      <sz val="11"/>
      <color rgb="FFC0000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theme="9"/>
      </patternFill>
    </fill>
  </fills>
  <borders count="1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9" fontId="6" fillId="0" borderId="0" xfId="2" applyFont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0" fillId="5" borderId="6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right" vertical="center"/>
    </xf>
    <xf numFmtId="0" fontId="6" fillId="0" borderId="0" xfId="0" applyFont="1"/>
    <xf numFmtId="49" fontId="18" fillId="7" borderId="0" xfId="0" applyNumberFormat="1" applyFont="1" applyFill="1" applyAlignment="1">
      <alignment horizontal="center" wrapText="1"/>
    </xf>
    <xf numFmtId="0" fontId="10" fillId="7" borderId="15" xfId="0" applyFont="1" applyFill="1" applyBorder="1" applyAlignment="1">
      <alignment horizontal="center" textRotation="90" wrapText="1"/>
    </xf>
    <xf numFmtId="9" fontId="6" fillId="8" borderId="17" xfId="2" applyFont="1" applyFill="1" applyBorder="1" applyAlignment="1">
      <alignment horizontal="center" vertical="center" wrapText="1"/>
    </xf>
    <xf numFmtId="9" fontId="6" fillId="9" borderId="14" xfId="2" applyFont="1" applyFill="1" applyBorder="1" applyAlignment="1">
      <alignment horizontal="center" vertical="center" wrapText="1"/>
    </xf>
    <xf numFmtId="9" fontId="6" fillId="8" borderId="14" xfId="2" applyFont="1" applyFill="1" applyBorder="1" applyAlignment="1">
      <alignment horizontal="center" vertical="center" wrapText="1"/>
    </xf>
    <xf numFmtId="0" fontId="13" fillId="8" borderId="16" xfId="1" applyFont="1" applyFill="1" applyBorder="1" applyAlignment="1" applyProtection="1">
      <alignment horizontal="right" vertical="center"/>
      <protection locked="0"/>
    </xf>
    <xf numFmtId="0" fontId="13" fillId="8" borderId="18" xfId="1" applyFont="1" applyFill="1" applyBorder="1" applyAlignment="1" applyProtection="1">
      <alignment horizontal="right" vertical="center"/>
      <protection locked="0"/>
    </xf>
    <xf numFmtId="0" fontId="10" fillId="10" borderId="15" xfId="0" applyFont="1" applyFill="1" applyBorder="1" applyAlignment="1">
      <alignment horizontal="center" textRotation="90" wrapText="1"/>
    </xf>
    <xf numFmtId="0" fontId="13" fillId="0" borderId="0" xfId="1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/>
    <xf numFmtId="1" fontId="6" fillId="0" borderId="0" xfId="0" applyNumberFormat="1" applyFont="1"/>
    <xf numFmtId="0" fontId="15" fillId="3" borderId="4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5" borderId="12" xfId="0" applyFont="1" applyFill="1" applyBorder="1" applyAlignment="1" applyProtection="1">
      <alignment horizontal="left" vertical="center"/>
      <protection locked="0"/>
    </xf>
    <xf numFmtId="0" fontId="14" fillId="5" borderId="3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6" fillId="4" borderId="7" xfId="0" applyFont="1" applyFill="1" applyBorder="1" applyAlignment="1" applyProtection="1">
      <alignment horizontal="left" vertical="center"/>
      <protection locked="0"/>
    </xf>
    <xf numFmtId="0" fontId="16" fillId="4" borderId="8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7" fillId="6" borderId="7" xfId="0" applyFont="1" applyFill="1" applyBorder="1" applyAlignment="1" applyProtection="1">
      <alignment horizontal="left" vertical="center"/>
      <protection locked="0"/>
    </xf>
    <xf numFmtId="0" fontId="17" fillId="6" borderId="8" xfId="0" applyFont="1" applyFill="1" applyBorder="1" applyAlignment="1" applyProtection="1">
      <alignment horizontal="left" vertical="center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1" xfId="0" applyFont="1" applyFill="1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210"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numFmt numFmtId="1" formatCode="0"/>
    </dxf>
    <dxf>
      <font>
        <b/>
        <i/>
        <color auto="1"/>
      </font>
      <fill>
        <patternFill>
          <bgColor theme="4" tint="0.79998168889431442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/>
        <i/>
        <color auto="1"/>
      </font>
      <fill>
        <patternFill>
          <bgColor theme="4" tint="0.79998168889431442"/>
        </patternFill>
      </fill>
    </dxf>
    <dxf>
      <font>
        <b/>
        <i/>
        <color theme="0"/>
      </font>
      <fill>
        <patternFill>
          <bgColor rgb="FF0070C0"/>
        </patternFill>
      </fill>
    </dxf>
    <dxf>
      <numFmt numFmtId="1" formatCode="0"/>
    </dxf>
    <dxf>
      <font>
        <b/>
        <i/>
        <color auto="1"/>
      </font>
      <fill>
        <patternFill>
          <bgColor theme="4" tint="0.79998168889431442"/>
        </patternFill>
      </fill>
    </dxf>
    <dxf>
      <font>
        <b/>
        <i/>
        <color theme="0"/>
      </font>
      <fill>
        <patternFill>
          <bgColor rgb="FF0070C0"/>
        </patternFill>
      </fill>
    </dxf>
    <dxf>
      <numFmt numFmtId="1" formatCode="0"/>
    </dxf>
    <dxf>
      <font>
        <b/>
        <i/>
        <color auto="1"/>
      </font>
      <fill>
        <patternFill>
          <bgColor theme="4" tint="0.79998168889431442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numFmt numFmtId="1" formatCode="0"/>
    </dxf>
    <dxf>
      <font>
        <b/>
        <i/>
        <color auto="1"/>
      </font>
      <fill>
        <patternFill>
          <bgColor theme="4" tint="0.79998168889431442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auto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3" formatCode="0%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0"/>
        <name val="Arial"/>
        <family val="2"/>
        <scheme val="none"/>
      </font>
      <alignment horizontal="right" vertical="center" textRotation="0" wrapText="1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bottom" textRotation="9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Cañón!$B$1</c:f>
              <c:strCache>
                <c:ptCount val="1"/>
                <c:pt idx="0">
                  <c:v>Cañón 
(mm)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Cañón!$A$2:$A$64</c:f>
              <c:strCache>
                <c:ptCount val="63"/>
                <c:pt idx="0">
                  <c:v>Beretta 21 A Bobcat</c:v>
                </c:pt>
                <c:pt idx="1">
                  <c:v>Beretta 3032 Tomcat Inox</c:v>
                </c:pt>
                <c:pt idx="2">
                  <c:v>Smith&amp;Wesson M&amp;P Bodyguard 380</c:v>
                </c:pt>
                <c:pt idx="3">
                  <c:v>Beretta APX A1 Carry</c:v>
                </c:pt>
                <c:pt idx="4">
                  <c:v>Beretta Px4 Storm SubCompact</c:v>
                </c:pt>
                <c:pt idx="5">
                  <c:v>Smith&amp;Wesson CSX</c:v>
                </c:pt>
                <c:pt idx="6">
                  <c:v>Smith&amp;Wesson M&amp;P9 Shield Plus</c:v>
                </c:pt>
                <c:pt idx="7">
                  <c:v>Walther PPS M2</c:v>
                </c:pt>
                <c:pt idx="8">
                  <c:v>Beretta Px4 Storm Compact Carry</c:v>
                </c:pt>
                <c:pt idx="9">
                  <c:v>HK P30SK</c:v>
                </c:pt>
                <c:pt idx="10">
                  <c:v>Beretta Px4 Storm Compact</c:v>
                </c:pt>
                <c:pt idx="11">
                  <c:v>Walther PPK</c:v>
                </c:pt>
                <c:pt idx="12">
                  <c:v>CZ P-10 M</c:v>
                </c:pt>
                <c:pt idx="13">
                  <c:v>HK SFP9SK (VP9SK)</c:v>
                </c:pt>
                <c:pt idx="14">
                  <c:v>Glock G43</c:v>
                </c:pt>
                <c:pt idx="15">
                  <c:v>Glock G43X Rail</c:v>
                </c:pt>
                <c:pt idx="16">
                  <c:v>Glock G26 Gen5</c:v>
                </c:pt>
                <c:pt idx="17">
                  <c:v>CZ P-10 S</c:v>
                </c:pt>
                <c:pt idx="18">
                  <c:v>Walther CCP M2+</c:v>
                </c:pt>
                <c:pt idx="19">
                  <c:v>HK USP Compact</c:v>
                </c:pt>
                <c:pt idx="20">
                  <c:v>Smith&amp;Wesson M&amp;P9 M2.0 Subcompact</c:v>
                </c:pt>
                <c:pt idx="21">
                  <c:v>SIG Sauer P320 XCOMPACT</c:v>
                </c:pt>
                <c:pt idx="22">
                  <c:v>Smith&amp;Wesson Equalizer NTS</c:v>
                </c:pt>
                <c:pt idx="23">
                  <c:v>Smith&amp;Wesson M&amp;P9 Shield EZ</c:v>
                </c:pt>
                <c:pt idx="24">
                  <c:v>FN 509 Compact</c:v>
                </c:pt>
                <c:pt idx="25">
                  <c:v>CZ P-07</c:v>
                </c:pt>
                <c:pt idx="26">
                  <c:v>HK P30</c:v>
                </c:pt>
                <c:pt idx="27">
                  <c:v>Smith&amp;Wesson M&amp;P9 Shield Plus Performance Center</c:v>
                </c:pt>
                <c:pt idx="28">
                  <c:v>Smith&amp;Wesson M&amp;P9 M2.0 Compact</c:v>
                </c:pt>
                <c:pt idx="29">
                  <c:v>Walther Q4 Steel Frame</c:v>
                </c:pt>
                <c:pt idx="30">
                  <c:v>Walther PDP Compact 4"</c:v>
                </c:pt>
                <c:pt idx="31">
                  <c:v>Walther PDP Full Size 4"</c:v>
                </c:pt>
                <c:pt idx="32">
                  <c:v>Beretta Px4 Storm Carry</c:v>
                </c:pt>
                <c:pt idx="33">
                  <c:v>Beretta Px4 Storm Full</c:v>
                </c:pt>
                <c:pt idx="34">
                  <c:v>CZ P-10 C</c:v>
                </c:pt>
                <c:pt idx="35">
                  <c:v>FN 509</c:v>
                </c:pt>
                <c:pt idx="36">
                  <c:v>FN 509 Midsize</c:v>
                </c:pt>
                <c:pt idx="37">
                  <c:v>Glock G19X</c:v>
                </c:pt>
                <c:pt idx="38">
                  <c:v>Glock G19 Gen5</c:v>
                </c:pt>
                <c:pt idx="39">
                  <c:v>Glock G45</c:v>
                </c:pt>
                <c:pt idx="40">
                  <c:v>HK SFP9 (VP9)</c:v>
                </c:pt>
                <c:pt idx="41">
                  <c:v>Glock G48 Rail</c:v>
                </c:pt>
                <c:pt idx="42">
                  <c:v>Beretta APX A1 Full Size</c:v>
                </c:pt>
                <c:pt idx="43">
                  <c:v>HK USP</c:v>
                </c:pt>
                <c:pt idx="44">
                  <c:v>Beretta 92G Elite LTT Centurion</c:v>
                </c:pt>
                <c:pt idx="45">
                  <c:v>Beretta 92G Elite LTT Compact</c:v>
                </c:pt>
                <c:pt idx="46">
                  <c:v>HK P30L</c:v>
                </c:pt>
                <c:pt idx="47">
                  <c:v>Glock G17 Gen5</c:v>
                </c:pt>
                <c:pt idx="48">
                  <c:v>CZ P-10 F</c:v>
                </c:pt>
                <c:pt idx="49">
                  <c:v>Walther PDP Full Size 4.5"</c:v>
                </c:pt>
                <c:pt idx="50">
                  <c:v>CZ P-09</c:v>
                </c:pt>
                <c:pt idx="51">
                  <c:v>SIG Sauer P320 XFULL</c:v>
                </c:pt>
                <c:pt idx="52">
                  <c:v>Beretta 92A1</c:v>
                </c:pt>
                <c:pt idx="53">
                  <c:v>FN 509 LS Edge</c:v>
                </c:pt>
                <c:pt idx="54">
                  <c:v>Smith&amp;Wesson M&amp;P9 M2.0 Competitor</c:v>
                </c:pt>
                <c:pt idx="55">
                  <c:v>HK SFP9L (VP9L)</c:v>
                </c:pt>
                <c:pt idx="56">
                  <c:v>Smith&amp;Wesson M&amp;P9 M2.0</c:v>
                </c:pt>
                <c:pt idx="57">
                  <c:v>Walther PDP Compact 5"</c:v>
                </c:pt>
                <c:pt idx="58">
                  <c:v>SIG Sauer P320 XFIVE Legion</c:v>
                </c:pt>
                <c:pt idx="59">
                  <c:v>Walther PDP Full Size 5"</c:v>
                </c:pt>
                <c:pt idx="60">
                  <c:v>Walther Q5 Match Steel Frame Pro</c:v>
                </c:pt>
                <c:pt idx="61">
                  <c:v>Walther Q5 Match Steel Frame Standard</c:v>
                </c:pt>
                <c:pt idx="62">
                  <c:v>Glock G34 Gen5 MOS</c:v>
                </c:pt>
              </c:strCache>
            </c:strRef>
          </c:cat>
          <c:val>
            <c:numRef>
              <c:f>Cañón!$B$2:$B$64</c:f>
              <c:numCache>
                <c:formatCode>0</c:formatCode>
                <c:ptCount val="63"/>
                <c:pt idx="0">
                  <c:v>60.96</c:v>
                </c:pt>
                <c:pt idx="1">
                  <c:v>60.96</c:v>
                </c:pt>
                <c:pt idx="2">
                  <c:v>69.849999999999994</c:v>
                </c:pt>
                <c:pt idx="3">
                  <c:v>76.2</c:v>
                </c:pt>
                <c:pt idx="4">
                  <c:v>76.2</c:v>
                </c:pt>
                <c:pt idx="5">
                  <c:v>78.740000000000009</c:v>
                </c:pt>
                <c:pt idx="6">
                  <c:v>78.740000000000009</c:v>
                </c:pt>
                <c:pt idx="7">
                  <c:v>81.28</c:v>
                </c:pt>
                <c:pt idx="8">
                  <c:v>81.28</c:v>
                </c:pt>
                <c:pt idx="9">
                  <c:v>83.058000000000007</c:v>
                </c:pt>
                <c:pt idx="10">
                  <c:v>83.058000000000007</c:v>
                </c:pt>
                <c:pt idx="11">
                  <c:v>83.820000000000007</c:v>
                </c:pt>
                <c:pt idx="12">
                  <c:v>85</c:v>
                </c:pt>
                <c:pt idx="13">
                  <c:v>86.106000000000009</c:v>
                </c:pt>
                <c:pt idx="14">
                  <c:v>86.61399999999999</c:v>
                </c:pt>
                <c:pt idx="15">
                  <c:v>86.61399999999999</c:v>
                </c:pt>
                <c:pt idx="16">
                  <c:v>87.122</c:v>
                </c:pt>
                <c:pt idx="17">
                  <c:v>89.5</c:v>
                </c:pt>
                <c:pt idx="18">
                  <c:v>89.915999999999997</c:v>
                </c:pt>
                <c:pt idx="19">
                  <c:v>90.932000000000002</c:v>
                </c:pt>
                <c:pt idx="20">
                  <c:v>91.44</c:v>
                </c:pt>
                <c:pt idx="21">
                  <c:v>91.44</c:v>
                </c:pt>
                <c:pt idx="22">
                  <c:v>93.344999999999999</c:v>
                </c:pt>
                <c:pt idx="23">
                  <c:v>93.344999999999999</c:v>
                </c:pt>
                <c:pt idx="24">
                  <c:v>93.97999999999999</c:v>
                </c:pt>
                <c:pt idx="25">
                  <c:v>95</c:v>
                </c:pt>
                <c:pt idx="26">
                  <c:v>97.79</c:v>
                </c:pt>
                <c:pt idx="27">
                  <c:v>101.6</c:v>
                </c:pt>
                <c:pt idx="28">
                  <c:v>101.6</c:v>
                </c:pt>
                <c:pt idx="29">
                  <c:v>101.6</c:v>
                </c:pt>
                <c:pt idx="30">
                  <c:v>101.6</c:v>
                </c:pt>
                <c:pt idx="31">
                  <c:v>101.6</c:v>
                </c:pt>
                <c:pt idx="32">
                  <c:v>101.6</c:v>
                </c:pt>
                <c:pt idx="33">
                  <c:v>101.6</c:v>
                </c:pt>
                <c:pt idx="34">
                  <c:v>102</c:v>
                </c:pt>
                <c:pt idx="35">
                  <c:v>102</c:v>
                </c:pt>
                <c:pt idx="36">
                  <c:v>102</c:v>
                </c:pt>
                <c:pt idx="37">
                  <c:v>102</c:v>
                </c:pt>
                <c:pt idx="38">
                  <c:v>102.10799999999999</c:v>
                </c:pt>
                <c:pt idx="39">
                  <c:v>102.10799999999999</c:v>
                </c:pt>
                <c:pt idx="40">
                  <c:v>104</c:v>
                </c:pt>
                <c:pt idx="41">
                  <c:v>105.91799999999999</c:v>
                </c:pt>
                <c:pt idx="42">
                  <c:v>107.95</c:v>
                </c:pt>
                <c:pt idx="43">
                  <c:v>107.95</c:v>
                </c:pt>
                <c:pt idx="44">
                  <c:v>107.95</c:v>
                </c:pt>
                <c:pt idx="45">
                  <c:v>107.95</c:v>
                </c:pt>
                <c:pt idx="46">
                  <c:v>113.03</c:v>
                </c:pt>
                <c:pt idx="47">
                  <c:v>114</c:v>
                </c:pt>
                <c:pt idx="48">
                  <c:v>114</c:v>
                </c:pt>
                <c:pt idx="49">
                  <c:v>114.3</c:v>
                </c:pt>
                <c:pt idx="50">
                  <c:v>115</c:v>
                </c:pt>
                <c:pt idx="51">
                  <c:v>119</c:v>
                </c:pt>
                <c:pt idx="52" formatCode="General">
                  <c:v>125</c:v>
                </c:pt>
                <c:pt idx="53">
                  <c:v>127</c:v>
                </c:pt>
                <c:pt idx="54">
                  <c:v>127</c:v>
                </c:pt>
                <c:pt idx="55">
                  <c:v>127</c:v>
                </c:pt>
                <c:pt idx="56">
                  <c:v>127</c:v>
                </c:pt>
                <c:pt idx="57">
                  <c:v>127</c:v>
                </c:pt>
                <c:pt idx="58" formatCode="General">
                  <c:v>127</c:v>
                </c:pt>
                <c:pt idx="59" formatCode="General">
                  <c:v>127</c:v>
                </c:pt>
                <c:pt idx="60">
                  <c:v>127</c:v>
                </c:pt>
                <c:pt idx="61">
                  <c:v>127</c:v>
                </c:pt>
                <c:pt idx="62">
                  <c:v>134.874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D-4A5F-BD79-D9D38C2114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7841167"/>
        <c:axId val="1757843567"/>
      </c:barChart>
      <c:catAx>
        <c:axId val="175784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3567"/>
        <c:crosses val="autoZero"/>
        <c:auto val="1"/>
        <c:lblAlgn val="ctr"/>
        <c:lblOffset val="100"/>
        <c:noMultiLvlLbl val="0"/>
      </c:catAx>
      <c:valAx>
        <c:axId val="1757843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Longitud!$B$1</c:f>
              <c:strCache>
                <c:ptCount val="1"/>
                <c:pt idx="0">
                  <c:v>Longitud 
(mm)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Longitud!$A$2:$A$64</c:f>
              <c:strCache>
                <c:ptCount val="63"/>
                <c:pt idx="0">
                  <c:v>Beretta 21 A Bobcat</c:v>
                </c:pt>
                <c:pt idx="1">
                  <c:v>Beretta 3032 Tomcat Inox</c:v>
                </c:pt>
                <c:pt idx="2">
                  <c:v>Smith&amp;Wesson M&amp;P Bodyguard 380</c:v>
                </c:pt>
                <c:pt idx="3">
                  <c:v>Beretta APX A1 Carry</c:v>
                </c:pt>
                <c:pt idx="4">
                  <c:v>Smith&amp;Wesson CSX</c:v>
                </c:pt>
                <c:pt idx="5">
                  <c:v>Smith&amp;Wesson M&amp;P9 Shield Plus</c:v>
                </c:pt>
                <c:pt idx="6">
                  <c:v>Walther PPK</c:v>
                </c:pt>
                <c:pt idx="7">
                  <c:v>Beretta Px4 Storm SubCompact</c:v>
                </c:pt>
                <c:pt idx="8">
                  <c:v>Glock G43</c:v>
                </c:pt>
                <c:pt idx="9">
                  <c:v>Walther PPS M2</c:v>
                </c:pt>
                <c:pt idx="10">
                  <c:v>CZ P-10 M</c:v>
                </c:pt>
                <c:pt idx="11">
                  <c:v>Walther CCP M2+</c:v>
                </c:pt>
                <c:pt idx="12">
                  <c:v>HK P30SK</c:v>
                </c:pt>
                <c:pt idx="13">
                  <c:v>Glock G26 Gen5</c:v>
                </c:pt>
                <c:pt idx="14">
                  <c:v>Glock G43X Rail</c:v>
                </c:pt>
                <c:pt idx="15">
                  <c:v>Smith&amp;Wesson M&amp;P9 M2.0 Subcompact</c:v>
                </c:pt>
                <c:pt idx="16">
                  <c:v>HK SFP9SK (VP9SK)</c:v>
                </c:pt>
                <c:pt idx="17">
                  <c:v>CZ P-10 S</c:v>
                </c:pt>
                <c:pt idx="18">
                  <c:v>Smith&amp;Wesson Equalizer NTS</c:v>
                </c:pt>
                <c:pt idx="19">
                  <c:v>Beretta Px4 Storm Compact Carry</c:v>
                </c:pt>
                <c:pt idx="20">
                  <c:v>Beretta Px4 Storm Compact</c:v>
                </c:pt>
                <c:pt idx="21">
                  <c:v>Smith&amp;Wesson M&amp;P9 Shield EZ</c:v>
                </c:pt>
                <c:pt idx="22">
                  <c:v>FN 509 Compact</c:v>
                </c:pt>
                <c:pt idx="23">
                  <c:v>HK USP Compact</c:v>
                </c:pt>
                <c:pt idx="24">
                  <c:v>SIG Sauer P320 XCOMPACT</c:v>
                </c:pt>
                <c:pt idx="25">
                  <c:v>Smith&amp;Wesson M&amp;P9 Shield Plus Performance Center</c:v>
                </c:pt>
                <c:pt idx="26">
                  <c:v>HK P30</c:v>
                </c:pt>
                <c:pt idx="27">
                  <c:v>Smith&amp;Wesson M&amp;P9 M2.0 Compact</c:v>
                </c:pt>
                <c:pt idx="28">
                  <c:v>Glock G19 Gen5</c:v>
                </c:pt>
                <c:pt idx="29">
                  <c:v>Glock G48 Rail</c:v>
                </c:pt>
                <c:pt idx="30">
                  <c:v>CZ P-07</c:v>
                </c:pt>
                <c:pt idx="31">
                  <c:v>HK SFP9 (VP9)</c:v>
                </c:pt>
                <c:pt idx="32">
                  <c:v>CZ P-10 C</c:v>
                </c:pt>
                <c:pt idx="33">
                  <c:v>Walther Q4 Steel Frame</c:v>
                </c:pt>
                <c:pt idx="34">
                  <c:v>FN 509</c:v>
                </c:pt>
                <c:pt idx="35">
                  <c:v>FN 509 Midsize</c:v>
                </c:pt>
                <c:pt idx="36">
                  <c:v>Glock G45</c:v>
                </c:pt>
                <c:pt idx="37">
                  <c:v>Glock G19X</c:v>
                </c:pt>
                <c:pt idx="38">
                  <c:v>Walther PDP Compact 4"</c:v>
                </c:pt>
                <c:pt idx="39">
                  <c:v>Walther PDP Full Size 4"</c:v>
                </c:pt>
                <c:pt idx="40">
                  <c:v>Beretta APX A1 Full Size</c:v>
                </c:pt>
                <c:pt idx="41">
                  <c:v>Beretta Px4 Storm Carry</c:v>
                </c:pt>
                <c:pt idx="42">
                  <c:v>Beretta Px4 Storm Full</c:v>
                </c:pt>
                <c:pt idx="43">
                  <c:v>HK USP</c:v>
                </c:pt>
                <c:pt idx="44">
                  <c:v>HK P30L</c:v>
                </c:pt>
                <c:pt idx="45">
                  <c:v>Beretta 92G Elite LTT Centurion</c:v>
                </c:pt>
                <c:pt idx="46">
                  <c:v>Beretta 92G Elite LTT Compact</c:v>
                </c:pt>
                <c:pt idx="47">
                  <c:v>Glock G17 Gen5</c:v>
                </c:pt>
                <c:pt idx="48">
                  <c:v>CZ P-10 F</c:v>
                </c:pt>
                <c:pt idx="49">
                  <c:v>Walther PDP Full Size 4.5"</c:v>
                </c:pt>
                <c:pt idx="50">
                  <c:v>CZ P-09</c:v>
                </c:pt>
                <c:pt idx="51">
                  <c:v>SIG Sauer P320 XFULL</c:v>
                </c:pt>
                <c:pt idx="52">
                  <c:v>FN 509 LS Edge</c:v>
                </c:pt>
                <c:pt idx="53">
                  <c:v>Smith&amp;Wesson M&amp;P9 M2.0 Competitor</c:v>
                </c:pt>
                <c:pt idx="54">
                  <c:v>HK SFP9L (VP9L)</c:v>
                </c:pt>
                <c:pt idx="55">
                  <c:v>Smith&amp;Wesson M&amp;P9 M2.0</c:v>
                </c:pt>
                <c:pt idx="56">
                  <c:v>Walther PDP Compact 5"</c:v>
                </c:pt>
                <c:pt idx="57">
                  <c:v>SIG Sauer P320 XFIVE Legion</c:v>
                </c:pt>
                <c:pt idx="58">
                  <c:v>Walther PDP Full Size 5"</c:v>
                </c:pt>
                <c:pt idx="59">
                  <c:v>Beretta 92A1</c:v>
                </c:pt>
                <c:pt idx="60">
                  <c:v>Walther Q5 Match Steel Frame Pro</c:v>
                </c:pt>
                <c:pt idx="61">
                  <c:v>Walther Q5 Match Steel Frame Standard</c:v>
                </c:pt>
                <c:pt idx="62">
                  <c:v>Glock G34 Gen5 MOS</c:v>
                </c:pt>
              </c:strCache>
            </c:strRef>
          </c:cat>
          <c:val>
            <c:numRef>
              <c:f>Longitud!$B$2:$B$64</c:f>
              <c:numCache>
                <c:formatCode>0</c:formatCode>
                <c:ptCount val="63"/>
                <c:pt idx="0">
                  <c:v>124.96799999999999</c:v>
                </c:pt>
                <c:pt idx="1">
                  <c:v>124.96799999999999</c:v>
                </c:pt>
                <c:pt idx="2">
                  <c:v>134.61999999999998</c:v>
                </c:pt>
                <c:pt idx="3">
                  <c:v>143.00199999999998</c:v>
                </c:pt>
                <c:pt idx="4">
                  <c:v>154.94</c:v>
                </c:pt>
                <c:pt idx="5">
                  <c:v>154.94</c:v>
                </c:pt>
                <c:pt idx="6">
                  <c:v>154.94</c:v>
                </c:pt>
                <c:pt idx="7">
                  <c:v>157.988</c:v>
                </c:pt>
                <c:pt idx="8">
                  <c:v>159.00400000000002</c:v>
                </c:pt>
                <c:pt idx="9">
                  <c:v>160.01999999999998</c:v>
                </c:pt>
                <c:pt idx="10">
                  <c:v>160.5</c:v>
                </c:pt>
                <c:pt idx="11">
                  <c:v>162.81399999999999</c:v>
                </c:pt>
                <c:pt idx="12">
                  <c:v>163.06799999999998</c:v>
                </c:pt>
                <c:pt idx="13">
                  <c:v>163.06799999999998</c:v>
                </c:pt>
                <c:pt idx="14">
                  <c:v>165.1</c:v>
                </c:pt>
                <c:pt idx="15">
                  <c:v>167.64000000000001</c:v>
                </c:pt>
                <c:pt idx="16">
                  <c:v>167.89399999999998</c:v>
                </c:pt>
                <c:pt idx="17">
                  <c:v>170</c:v>
                </c:pt>
                <c:pt idx="18">
                  <c:v>171.45</c:v>
                </c:pt>
                <c:pt idx="19">
                  <c:v>172.72</c:v>
                </c:pt>
                <c:pt idx="20">
                  <c:v>172.72</c:v>
                </c:pt>
                <c:pt idx="21">
                  <c:v>172.72</c:v>
                </c:pt>
                <c:pt idx="22">
                  <c:v>172.72</c:v>
                </c:pt>
                <c:pt idx="23">
                  <c:v>172.97399999999999</c:v>
                </c:pt>
                <c:pt idx="24">
                  <c:v>177.8</c:v>
                </c:pt>
                <c:pt idx="25">
                  <c:v>177.8</c:v>
                </c:pt>
                <c:pt idx="26">
                  <c:v>180.84800000000001</c:v>
                </c:pt>
                <c:pt idx="27">
                  <c:v>184.15</c:v>
                </c:pt>
                <c:pt idx="28">
                  <c:v>184.91200000000001</c:v>
                </c:pt>
                <c:pt idx="29">
                  <c:v>184.91200000000001</c:v>
                </c:pt>
                <c:pt idx="30">
                  <c:v>185</c:v>
                </c:pt>
                <c:pt idx="31">
                  <c:v>186</c:v>
                </c:pt>
                <c:pt idx="32">
                  <c:v>187</c:v>
                </c:pt>
                <c:pt idx="33">
                  <c:v>187.95999999999998</c:v>
                </c:pt>
                <c:pt idx="34">
                  <c:v>188</c:v>
                </c:pt>
                <c:pt idx="35">
                  <c:v>188</c:v>
                </c:pt>
                <c:pt idx="36">
                  <c:v>188.976</c:v>
                </c:pt>
                <c:pt idx="37">
                  <c:v>189</c:v>
                </c:pt>
                <c:pt idx="38">
                  <c:v>190.5</c:v>
                </c:pt>
                <c:pt idx="39">
                  <c:v>190.5</c:v>
                </c:pt>
                <c:pt idx="40">
                  <c:v>190.5</c:v>
                </c:pt>
                <c:pt idx="41">
                  <c:v>191.76999999999998</c:v>
                </c:pt>
                <c:pt idx="42">
                  <c:v>195.072</c:v>
                </c:pt>
                <c:pt idx="43">
                  <c:v>195.072</c:v>
                </c:pt>
                <c:pt idx="44">
                  <c:v>195.834</c:v>
                </c:pt>
                <c:pt idx="45">
                  <c:v>196.85</c:v>
                </c:pt>
                <c:pt idx="46">
                  <c:v>196.85</c:v>
                </c:pt>
                <c:pt idx="47">
                  <c:v>202</c:v>
                </c:pt>
                <c:pt idx="48">
                  <c:v>203</c:v>
                </c:pt>
                <c:pt idx="49">
                  <c:v>203.2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209.54999999999998</c:v>
                </c:pt>
                <c:pt idx="54">
                  <c:v>210</c:v>
                </c:pt>
                <c:pt idx="55">
                  <c:v>210</c:v>
                </c:pt>
                <c:pt idx="56">
                  <c:v>215.9</c:v>
                </c:pt>
                <c:pt idx="57" formatCode="General">
                  <c:v>216</c:v>
                </c:pt>
                <c:pt idx="58" formatCode="General">
                  <c:v>216</c:v>
                </c:pt>
                <c:pt idx="59" formatCode="General">
                  <c:v>217</c:v>
                </c:pt>
                <c:pt idx="60">
                  <c:v>220.98000000000002</c:v>
                </c:pt>
                <c:pt idx="61">
                  <c:v>220.98000000000002</c:v>
                </c:pt>
                <c:pt idx="62">
                  <c:v>221.99600000000001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CF9-BDD8-AFD2E644753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7841167"/>
        <c:axId val="1757843567"/>
      </c:barChart>
      <c:catAx>
        <c:axId val="175784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3567"/>
        <c:crosses val="autoZero"/>
        <c:auto val="1"/>
        <c:lblAlgn val="ctr"/>
        <c:lblOffset val="100"/>
        <c:noMultiLvlLbl val="0"/>
      </c:catAx>
      <c:valAx>
        <c:axId val="1757843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Altura!$B$1</c:f>
              <c:strCache>
                <c:ptCount val="1"/>
                <c:pt idx="0">
                  <c:v>Altura 
(mm)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Altura!$A$2:$A$64</c:f>
              <c:strCache>
                <c:ptCount val="63"/>
                <c:pt idx="0">
                  <c:v>Beretta 21 A Bobcat</c:v>
                </c:pt>
                <c:pt idx="1">
                  <c:v>Beretta 3032 Tomcat Inox</c:v>
                </c:pt>
                <c:pt idx="2">
                  <c:v>Smith&amp;Wesson M&amp;P Bodyguard 380</c:v>
                </c:pt>
                <c:pt idx="3">
                  <c:v>Walther PPK</c:v>
                </c:pt>
                <c:pt idx="4">
                  <c:v>Beretta APX A1 Carry</c:v>
                </c:pt>
                <c:pt idx="5">
                  <c:v>Glock G26 Gen5</c:v>
                </c:pt>
                <c:pt idx="6">
                  <c:v>Glock G43</c:v>
                </c:pt>
                <c:pt idx="7">
                  <c:v>Walther PPS M2</c:v>
                </c:pt>
                <c:pt idx="8">
                  <c:v>CZ P-10 M</c:v>
                </c:pt>
                <c:pt idx="9">
                  <c:v>Smith&amp;Wesson Equalizer NTS</c:v>
                </c:pt>
                <c:pt idx="10">
                  <c:v>CZ P-10 S</c:v>
                </c:pt>
                <c:pt idx="11">
                  <c:v>HK P30SK</c:v>
                </c:pt>
                <c:pt idx="12">
                  <c:v>HK SFP9SK (VP9SK)</c:v>
                </c:pt>
                <c:pt idx="13">
                  <c:v>Smith&amp;Wesson CSX</c:v>
                </c:pt>
                <c:pt idx="14">
                  <c:v>Smith&amp;Wesson M&amp;P9 Shield Plus</c:v>
                </c:pt>
                <c:pt idx="15">
                  <c:v>FN 509 Compact</c:v>
                </c:pt>
                <c:pt idx="16">
                  <c:v>Beretta Px4 Storm SubCompact</c:v>
                </c:pt>
                <c:pt idx="17">
                  <c:v>Smith&amp;Wesson M&amp;P9 M2.0 Subcompact</c:v>
                </c:pt>
                <c:pt idx="18">
                  <c:v>Beretta Px4 Storm Compact Carry</c:v>
                </c:pt>
                <c:pt idx="19">
                  <c:v>Beretta Px4 Storm Compact</c:v>
                </c:pt>
                <c:pt idx="20">
                  <c:v>HK USP Compact</c:v>
                </c:pt>
                <c:pt idx="21">
                  <c:v>Smith&amp;Wesson M&amp;P9 M2.0 Compact</c:v>
                </c:pt>
                <c:pt idx="22">
                  <c:v>Glock G43X Rail</c:v>
                </c:pt>
                <c:pt idx="23">
                  <c:v>Glock G19 Gen5</c:v>
                </c:pt>
                <c:pt idx="24">
                  <c:v>Glock G48 Rail</c:v>
                </c:pt>
                <c:pt idx="25">
                  <c:v>Smith&amp;Wesson M&amp;P9 Shield EZ</c:v>
                </c:pt>
                <c:pt idx="26">
                  <c:v>Smith&amp;Wesson M&amp;P9 Shield Plus Performance Center</c:v>
                </c:pt>
                <c:pt idx="27">
                  <c:v>CZ P-07</c:v>
                </c:pt>
                <c:pt idx="28">
                  <c:v>Walther CCP M2+</c:v>
                </c:pt>
                <c:pt idx="29">
                  <c:v>CZ P-10 C</c:v>
                </c:pt>
                <c:pt idx="30">
                  <c:v>FN 509 Midsize</c:v>
                </c:pt>
                <c:pt idx="31">
                  <c:v>Beretta 92G Elite LTT Compact</c:v>
                </c:pt>
                <c:pt idx="32">
                  <c:v>SIG Sauer P320 XCOMPACT</c:v>
                </c:pt>
                <c:pt idx="33">
                  <c:v>HK USP</c:v>
                </c:pt>
                <c:pt idx="34">
                  <c:v>HK SFP9 (VP9)</c:v>
                </c:pt>
                <c:pt idx="35">
                  <c:v>HK SFP9L (VP9L)</c:v>
                </c:pt>
                <c:pt idx="36">
                  <c:v>Beretta 92A1</c:v>
                </c:pt>
                <c:pt idx="37">
                  <c:v>Walther Q4 Steel Frame</c:v>
                </c:pt>
                <c:pt idx="38">
                  <c:v>Walther PDP Compact 4"</c:v>
                </c:pt>
                <c:pt idx="39">
                  <c:v>Beretta 92G Elite LTT Centurion</c:v>
                </c:pt>
                <c:pt idx="40">
                  <c:v>Walther PDP Compact 5"</c:v>
                </c:pt>
                <c:pt idx="41">
                  <c:v>Walther Q5 Match Steel Frame Standard</c:v>
                </c:pt>
                <c:pt idx="42">
                  <c:v>HK P30</c:v>
                </c:pt>
                <c:pt idx="43">
                  <c:v>HK P30L</c:v>
                </c:pt>
                <c:pt idx="44">
                  <c:v>Glock G45</c:v>
                </c:pt>
                <c:pt idx="45">
                  <c:v>Glock G34 Gen5 MOS</c:v>
                </c:pt>
                <c:pt idx="46">
                  <c:v>Glock G19X</c:v>
                </c:pt>
                <c:pt idx="47">
                  <c:v>Glock G17 Gen5</c:v>
                </c:pt>
                <c:pt idx="48">
                  <c:v>Smith&amp;Wesson M&amp;P9 M2.0 Competitor</c:v>
                </c:pt>
                <c:pt idx="49">
                  <c:v>Beretta Px4 Storm Carry</c:v>
                </c:pt>
                <c:pt idx="50">
                  <c:v>Beretta Px4 Storm Full</c:v>
                </c:pt>
                <c:pt idx="51">
                  <c:v>SIG Sauer P320 XFULL</c:v>
                </c:pt>
                <c:pt idx="52">
                  <c:v>Smith&amp;Wesson M&amp;P9 M2.0</c:v>
                </c:pt>
                <c:pt idx="53">
                  <c:v>FN 509</c:v>
                </c:pt>
                <c:pt idx="54">
                  <c:v>Beretta APX A1 Full Size</c:v>
                </c:pt>
                <c:pt idx="55">
                  <c:v>Walther PDP Full Size 4"</c:v>
                </c:pt>
                <c:pt idx="56">
                  <c:v>Walther PDP Full Size 4.5"</c:v>
                </c:pt>
                <c:pt idx="57">
                  <c:v>Walther PDP Full Size 5"</c:v>
                </c:pt>
                <c:pt idx="58">
                  <c:v>SIG Sauer P320 XFIVE Legion</c:v>
                </c:pt>
                <c:pt idx="59">
                  <c:v>CZ P-09</c:v>
                </c:pt>
                <c:pt idx="60">
                  <c:v>Walther Q5 Match Steel Frame Pro</c:v>
                </c:pt>
                <c:pt idx="61">
                  <c:v>CZ P-10 F</c:v>
                </c:pt>
                <c:pt idx="62">
                  <c:v>FN 509 LS Edge</c:v>
                </c:pt>
              </c:strCache>
            </c:strRef>
          </c:cat>
          <c:val>
            <c:numRef>
              <c:f>Altura!$B$2:$B$64</c:f>
              <c:numCache>
                <c:formatCode>0</c:formatCode>
                <c:ptCount val="63"/>
                <c:pt idx="0">
                  <c:v>93.97999999999999</c:v>
                </c:pt>
                <c:pt idx="1">
                  <c:v>93.97999999999999</c:v>
                </c:pt>
                <c:pt idx="2">
                  <c:v>96.012</c:v>
                </c:pt>
                <c:pt idx="3">
                  <c:v>96.52</c:v>
                </c:pt>
                <c:pt idx="4">
                  <c:v>105.91799999999999</c:v>
                </c:pt>
                <c:pt idx="5">
                  <c:v>105.91799999999999</c:v>
                </c:pt>
                <c:pt idx="6">
                  <c:v>107.95</c:v>
                </c:pt>
                <c:pt idx="7">
                  <c:v>111.76</c:v>
                </c:pt>
                <c:pt idx="8">
                  <c:v>112</c:v>
                </c:pt>
                <c:pt idx="9">
                  <c:v>114.3</c:v>
                </c:pt>
                <c:pt idx="10">
                  <c:v>116</c:v>
                </c:pt>
                <c:pt idx="11">
                  <c:v>116.078</c:v>
                </c:pt>
                <c:pt idx="12">
                  <c:v>116.078</c:v>
                </c:pt>
                <c:pt idx="13">
                  <c:v>116.84</c:v>
                </c:pt>
                <c:pt idx="14">
                  <c:v>116.84</c:v>
                </c:pt>
                <c:pt idx="15">
                  <c:v>116.84</c:v>
                </c:pt>
                <c:pt idx="16">
                  <c:v>121.92</c:v>
                </c:pt>
                <c:pt idx="17">
                  <c:v>126.49199999999999</c:v>
                </c:pt>
                <c:pt idx="18">
                  <c:v>127</c:v>
                </c:pt>
                <c:pt idx="19">
                  <c:v>127</c:v>
                </c:pt>
                <c:pt idx="20">
                  <c:v>127</c:v>
                </c:pt>
                <c:pt idx="21">
                  <c:v>127</c:v>
                </c:pt>
                <c:pt idx="22">
                  <c:v>128.01599999999999</c:v>
                </c:pt>
                <c:pt idx="23">
                  <c:v>128.01599999999999</c:v>
                </c:pt>
                <c:pt idx="24">
                  <c:v>128.01599999999999</c:v>
                </c:pt>
                <c:pt idx="25">
                  <c:v>128.26999999999998</c:v>
                </c:pt>
                <c:pt idx="26">
                  <c:v>129.54</c:v>
                </c:pt>
                <c:pt idx="27">
                  <c:v>130</c:v>
                </c:pt>
                <c:pt idx="28">
                  <c:v>130.048</c:v>
                </c:pt>
                <c:pt idx="29">
                  <c:v>132</c:v>
                </c:pt>
                <c:pt idx="30">
                  <c:v>132</c:v>
                </c:pt>
                <c:pt idx="31">
                  <c:v>133.35</c:v>
                </c:pt>
                <c:pt idx="32">
                  <c:v>134.61999999999998</c:v>
                </c:pt>
                <c:pt idx="33">
                  <c:v>134.874</c:v>
                </c:pt>
                <c:pt idx="34">
                  <c:v>137</c:v>
                </c:pt>
                <c:pt idx="35">
                  <c:v>137</c:v>
                </c:pt>
                <c:pt idx="36" formatCode="General">
                  <c:v>137</c:v>
                </c:pt>
                <c:pt idx="37">
                  <c:v>137.16</c:v>
                </c:pt>
                <c:pt idx="38">
                  <c:v>137.16</c:v>
                </c:pt>
                <c:pt idx="39">
                  <c:v>137.16</c:v>
                </c:pt>
                <c:pt idx="40">
                  <c:v>137.16</c:v>
                </c:pt>
                <c:pt idx="41">
                  <c:v>137.16</c:v>
                </c:pt>
                <c:pt idx="42">
                  <c:v>137.922</c:v>
                </c:pt>
                <c:pt idx="43">
                  <c:v>137.922</c:v>
                </c:pt>
                <c:pt idx="44">
                  <c:v>138.93800000000002</c:v>
                </c:pt>
                <c:pt idx="45">
                  <c:v>138.93800000000002</c:v>
                </c:pt>
                <c:pt idx="46">
                  <c:v>139</c:v>
                </c:pt>
                <c:pt idx="47">
                  <c:v>139</c:v>
                </c:pt>
                <c:pt idx="48">
                  <c:v>139.69999999999999</c:v>
                </c:pt>
                <c:pt idx="49">
                  <c:v>139.95400000000001</c:v>
                </c:pt>
                <c:pt idx="50">
                  <c:v>139.95400000000001</c:v>
                </c:pt>
                <c:pt idx="51">
                  <c:v>140</c:v>
                </c:pt>
                <c:pt idx="52">
                  <c:v>140</c:v>
                </c:pt>
                <c:pt idx="53">
                  <c:v>141</c:v>
                </c:pt>
                <c:pt idx="54">
                  <c:v>142.24</c:v>
                </c:pt>
                <c:pt idx="55">
                  <c:v>144.78</c:v>
                </c:pt>
                <c:pt idx="56">
                  <c:v>144.78</c:v>
                </c:pt>
                <c:pt idx="57" formatCode="General">
                  <c:v>145</c:v>
                </c:pt>
                <c:pt idx="58" formatCode="General">
                  <c:v>147</c:v>
                </c:pt>
                <c:pt idx="59">
                  <c:v>148</c:v>
                </c:pt>
                <c:pt idx="60">
                  <c:v>149.85999999999999</c:v>
                </c:pt>
                <c:pt idx="61">
                  <c:v>150</c:v>
                </c:pt>
                <c:pt idx="6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5-48CB-A386-EF248D8182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7841167"/>
        <c:axId val="1757843567"/>
      </c:barChart>
      <c:catAx>
        <c:axId val="175784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3567"/>
        <c:crosses val="autoZero"/>
        <c:auto val="1"/>
        <c:lblAlgn val="ctr"/>
        <c:lblOffset val="100"/>
        <c:noMultiLvlLbl val="0"/>
      </c:catAx>
      <c:valAx>
        <c:axId val="1757843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Anchura!$B$1</c:f>
              <c:strCache>
                <c:ptCount val="1"/>
                <c:pt idx="0">
                  <c:v>Anchura 
(mm)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Anchura!$A$2:$A$64</c:f>
              <c:strCache>
                <c:ptCount val="63"/>
                <c:pt idx="0">
                  <c:v>Smith&amp;Wesson M&amp;P Bodyguard 380</c:v>
                </c:pt>
                <c:pt idx="1">
                  <c:v>Beretta APX A1 Carry</c:v>
                </c:pt>
                <c:pt idx="2">
                  <c:v>Walther PPK</c:v>
                </c:pt>
                <c:pt idx="3">
                  <c:v>Walther PPS M2</c:v>
                </c:pt>
                <c:pt idx="4">
                  <c:v>CZ P-10 M</c:v>
                </c:pt>
                <c:pt idx="5">
                  <c:v>Smith&amp;Wesson Equalizer NTS</c:v>
                </c:pt>
                <c:pt idx="6">
                  <c:v>Smith&amp;Wesson M&amp;P9 Shield EZ</c:v>
                </c:pt>
                <c:pt idx="7">
                  <c:v>Glock G43</c:v>
                </c:pt>
                <c:pt idx="8">
                  <c:v>Beretta 21 A Bobcat</c:v>
                </c:pt>
                <c:pt idx="9">
                  <c:v>Beretta 3032 Tomcat Inox</c:v>
                </c:pt>
                <c:pt idx="10">
                  <c:v>Smith&amp;Wesson M&amp;P9 Shield Plus</c:v>
                </c:pt>
                <c:pt idx="11">
                  <c:v>Glock G43X Rail</c:v>
                </c:pt>
                <c:pt idx="12">
                  <c:v>Smith&amp;Wesson M&amp;P9 Shield Plus Performance Center</c:v>
                </c:pt>
                <c:pt idx="13">
                  <c:v>Glock G48 Rail</c:v>
                </c:pt>
                <c:pt idx="14">
                  <c:v>Smith&amp;Wesson CSX</c:v>
                </c:pt>
                <c:pt idx="15">
                  <c:v>Walther CCP M2+</c:v>
                </c:pt>
                <c:pt idx="16">
                  <c:v>CZ P-10 S</c:v>
                </c:pt>
                <c:pt idx="17">
                  <c:v>CZ P-10 C</c:v>
                </c:pt>
                <c:pt idx="18">
                  <c:v>CZ P-10 F</c:v>
                </c:pt>
                <c:pt idx="19">
                  <c:v>HK USP</c:v>
                </c:pt>
                <c:pt idx="20">
                  <c:v>HK SFP9 (VP9)</c:v>
                </c:pt>
                <c:pt idx="21">
                  <c:v>Glock G19X</c:v>
                </c:pt>
                <c:pt idx="22">
                  <c:v>SIG Sauer P320 XFULL</c:v>
                </c:pt>
                <c:pt idx="23">
                  <c:v>HK SFP9L (VP9L)</c:v>
                </c:pt>
                <c:pt idx="24">
                  <c:v>Smith&amp;Wesson M&amp;P9 M2.0</c:v>
                </c:pt>
                <c:pt idx="25">
                  <c:v>Glock G26 Gen5</c:v>
                </c:pt>
                <c:pt idx="26">
                  <c:v>SIG Sauer P320 XCOMPACT</c:v>
                </c:pt>
                <c:pt idx="27">
                  <c:v>Smith&amp;Wesson M&amp;P9 M2.0 Compact</c:v>
                </c:pt>
                <c:pt idx="28">
                  <c:v>Walther Q4 Steel Frame</c:v>
                </c:pt>
                <c:pt idx="29">
                  <c:v>Beretta APX A1 Full Size</c:v>
                </c:pt>
                <c:pt idx="30">
                  <c:v>Smith&amp;Wesson M&amp;P9 M2.0 Competitor</c:v>
                </c:pt>
                <c:pt idx="31">
                  <c:v>Walther Q5 Match Steel Frame Pro</c:v>
                </c:pt>
                <c:pt idx="32">
                  <c:v>Walther Q5 Match Steel Frame Standard</c:v>
                </c:pt>
                <c:pt idx="33">
                  <c:v>HK SFP9SK (VP9SK)</c:v>
                </c:pt>
                <c:pt idx="34">
                  <c:v>FN 509</c:v>
                </c:pt>
                <c:pt idx="35">
                  <c:v>FN 509 Midsize</c:v>
                </c:pt>
                <c:pt idx="36">
                  <c:v>Glock G17 Gen5</c:v>
                </c:pt>
                <c:pt idx="37">
                  <c:v>FN 509 LS Edge</c:v>
                </c:pt>
                <c:pt idx="38">
                  <c:v>Walther PDP Full Size 5"</c:v>
                </c:pt>
                <c:pt idx="39">
                  <c:v>Glock G19 Gen5</c:v>
                </c:pt>
                <c:pt idx="40">
                  <c:v>Glock G45</c:v>
                </c:pt>
                <c:pt idx="41">
                  <c:v>Walther PDP Compact 4"</c:v>
                </c:pt>
                <c:pt idx="42">
                  <c:v>Walther PDP Full Size 4"</c:v>
                </c:pt>
                <c:pt idx="43">
                  <c:v>Walther PDP Full Size 4.5"</c:v>
                </c:pt>
                <c:pt idx="44">
                  <c:v>Walther PDP Compact 5"</c:v>
                </c:pt>
                <c:pt idx="45">
                  <c:v>Glock G34 Gen5 MOS</c:v>
                </c:pt>
                <c:pt idx="46">
                  <c:v>FN 509 Compact</c:v>
                </c:pt>
                <c:pt idx="47">
                  <c:v>HK P30SK</c:v>
                </c:pt>
                <c:pt idx="48">
                  <c:v>HK P30</c:v>
                </c:pt>
                <c:pt idx="49">
                  <c:v>HK P30L</c:v>
                </c:pt>
                <c:pt idx="50">
                  <c:v>HK USP Compact</c:v>
                </c:pt>
                <c:pt idx="51">
                  <c:v>Beretta Px4 Storm Compact Carry</c:v>
                </c:pt>
                <c:pt idx="52">
                  <c:v>Beretta Px4 Storm SubCompact</c:v>
                </c:pt>
                <c:pt idx="53">
                  <c:v>Beretta Px4 Storm Compact</c:v>
                </c:pt>
                <c:pt idx="54">
                  <c:v>Beretta Px4 Storm Carry</c:v>
                </c:pt>
                <c:pt idx="55">
                  <c:v>Beretta Px4 Storm Full</c:v>
                </c:pt>
                <c:pt idx="56">
                  <c:v>CZ P-07</c:v>
                </c:pt>
                <c:pt idx="57">
                  <c:v>CZ P-09</c:v>
                </c:pt>
                <c:pt idx="58">
                  <c:v>Beretta 92A1</c:v>
                </c:pt>
                <c:pt idx="59">
                  <c:v>Smith&amp;Wesson M&amp;P9 M2.0 Subcompact</c:v>
                </c:pt>
                <c:pt idx="60">
                  <c:v>Beretta 92G Elite LTT Centurion</c:v>
                </c:pt>
                <c:pt idx="61">
                  <c:v>Beretta 92G Elite LTT Compact</c:v>
                </c:pt>
                <c:pt idx="62">
                  <c:v>SIG Sauer P320 XFIVE Legion</c:v>
                </c:pt>
              </c:strCache>
            </c:strRef>
          </c:cat>
          <c:val>
            <c:numRef>
              <c:f>Anchura!$B$2:$B$64</c:f>
              <c:numCache>
                <c:formatCode>0</c:formatCode>
                <c:ptCount val="63"/>
                <c:pt idx="0">
                  <c:v>21.336000000000002</c:v>
                </c:pt>
                <c:pt idx="1">
                  <c:v>22.86</c:v>
                </c:pt>
                <c:pt idx="2">
                  <c:v>25.4</c:v>
                </c:pt>
                <c:pt idx="3">
                  <c:v>25.4</c:v>
                </c:pt>
                <c:pt idx="4">
                  <c:v>25.5</c:v>
                </c:pt>
                <c:pt idx="5">
                  <c:v>26.415999999999997</c:v>
                </c:pt>
                <c:pt idx="6">
                  <c:v>26.415999999999997</c:v>
                </c:pt>
                <c:pt idx="7">
                  <c:v>26.923999999999999</c:v>
                </c:pt>
                <c:pt idx="8">
                  <c:v>27.94</c:v>
                </c:pt>
                <c:pt idx="9">
                  <c:v>27.94</c:v>
                </c:pt>
                <c:pt idx="10">
                  <c:v>27.94</c:v>
                </c:pt>
                <c:pt idx="11">
                  <c:v>27.94</c:v>
                </c:pt>
                <c:pt idx="12">
                  <c:v>27.94</c:v>
                </c:pt>
                <c:pt idx="13">
                  <c:v>27.94</c:v>
                </c:pt>
                <c:pt idx="14">
                  <c:v>28.448</c:v>
                </c:pt>
                <c:pt idx="15">
                  <c:v>29.971999999999998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32.003999999999998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33.020000000000003</c:v>
                </c:pt>
                <c:pt idx="26">
                  <c:v>33.020000000000003</c:v>
                </c:pt>
                <c:pt idx="27">
                  <c:v>33.020000000000003</c:v>
                </c:pt>
                <c:pt idx="28">
                  <c:v>33.020000000000003</c:v>
                </c:pt>
                <c:pt idx="29">
                  <c:v>33.020000000000003</c:v>
                </c:pt>
                <c:pt idx="30">
                  <c:v>33.020000000000003</c:v>
                </c:pt>
                <c:pt idx="31">
                  <c:v>33.020000000000003</c:v>
                </c:pt>
                <c:pt idx="32">
                  <c:v>33.020000000000003</c:v>
                </c:pt>
                <c:pt idx="33">
                  <c:v>33.274000000000001</c:v>
                </c:pt>
                <c:pt idx="34">
                  <c:v>34</c:v>
                </c:pt>
                <c:pt idx="35">
                  <c:v>34</c:v>
                </c:pt>
                <c:pt idx="36">
                  <c:v>34</c:v>
                </c:pt>
                <c:pt idx="37">
                  <c:v>34</c:v>
                </c:pt>
                <c:pt idx="38" formatCode="General">
                  <c:v>34</c:v>
                </c:pt>
                <c:pt idx="39">
                  <c:v>34.035999999999994</c:v>
                </c:pt>
                <c:pt idx="40">
                  <c:v>34.035999999999994</c:v>
                </c:pt>
                <c:pt idx="41">
                  <c:v>34.035999999999994</c:v>
                </c:pt>
                <c:pt idx="42">
                  <c:v>34.035999999999994</c:v>
                </c:pt>
                <c:pt idx="43">
                  <c:v>34.035999999999994</c:v>
                </c:pt>
                <c:pt idx="44">
                  <c:v>34.035999999999994</c:v>
                </c:pt>
                <c:pt idx="45">
                  <c:v>34.035999999999994</c:v>
                </c:pt>
                <c:pt idx="46">
                  <c:v>34.29</c:v>
                </c:pt>
                <c:pt idx="47">
                  <c:v>34.798000000000002</c:v>
                </c:pt>
                <c:pt idx="48">
                  <c:v>34.798000000000002</c:v>
                </c:pt>
                <c:pt idx="49">
                  <c:v>34.798000000000002</c:v>
                </c:pt>
                <c:pt idx="50">
                  <c:v>35.052</c:v>
                </c:pt>
                <c:pt idx="51">
                  <c:v>35.56</c:v>
                </c:pt>
                <c:pt idx="52">
                  <c:v>36.068000000000005</c:v>
                </c:pt>
                <c:pt idx="53">
                  <c:v>36.068000000000005</c:v>
                </c:pt>
                <c:pt idx="54">
                  <c:v>36.068000000000005</c:v>
                </c:pt>
                <c:pt idx="55">
                  <c:v>36.068000000000005</c:v>
                </c:pt>
                <c:pt idx="56">
                  <c:v>37</c:v>
                </c:pt>
                <c:pt idx="57">
                  <c:v>37</c:v>
                </c:pt>
                <c:pt idx="58" formatCode="General">
                  <c:v>38</c:v>
                </c:pt>
                <c:pt idx="59">
                  <c:v>38.1</c:v>
                </c:pt>
                <c:pt idx="60">
                  <c:v>38.1</c:v>
                </c:pt>
                <c:pt idx="61">
                  <c:v>38.1</c:v>
                </c:pt>
                <c:pt idx="62" formatCode="General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8-4E3E-A627-69EE32D1DE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7841167"/>
        <c:axId val="1757843567"/>
      </c:barChart>
      <c:catAx>
        <c:axId val="175784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3567"/>
        <c:crosses val="autoZero"/>
        <c:auto val="1"/>
        <c:lblAlgn val="ctr"/>
        <c:lblOffset val="100"/>
        <c:noMultiLvlLbl val="0"/>
      </c:catAx>
      <c:valAx>
        <c:axId val="1757843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Radio!$B$1</c:f>
              <c:strCache>
                <c:ptCount val="1"/>
                <c:pt idx="0">
                  <c:v>Radio entre miras 
(mm)</c:v>
                </c:pt>
              </c:strCache>
            </c:strRef>
          </c:tx>
          <c:spPr>
            <a:solidFill>
              <a:schemeClr val="dk1">
                <a:tint val="885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Radio!$A$2:$A$64</c:f>
              <c:strCache>
                <c:ptCount val="63"/>
                <c:pt idx="0">
                  <c:v>Beretta 3032 Tomcat Inox</c:v>
                </c:pt>
                <c:pt idx="1">
                  <c:v>Beretta 21 A Bobcat</c:v>
                </c:pt>
                <c:pt idx="2">
                  <c:v>Walther PPK</c:v>
                </c:pt>
                <c:pt idx="3">
                  <c:v>Smith&amp;Wesson CSX</c:v>
                </c:pt>
                <c:pt idx="4">
                  <c:v>Beretta Px4 Storm SubCompact</c:v>
                </c:pt>
                <c:pt idx="5">
                  <c:v>Beretta APX A1 Carry</c:v>
                </c:pt>
                <c:pt idx="6">
                  <c:v>Beretta Px4 Storm Compact Carry</c:v>
                </c:pt>
                <c:pt idx="7">
                  <c:v>Beretta Px4 Storm Compact</c:v>
                </c:pt>
                <c:pt idx="8">
                  <c:v>Glock G43</c:v>
                </c:pt>
                <c:pt idx="9">
                  <c:v>Glock G43X Rail</c:v>
                </c:pt>
                <c:pt idx="10">
                  <c:v>Smith&amp;Wesson M&amp;P Bodyguard 380</c:v>
                </c:pt>
                <c:pt idx="11">
                  <c:v>Smith&amp;Wesson M&amp;P9 Shield Plus</c:v>
                </c:pt>
                <c:pt idx="12">
                  <c:v>HK USP Compact</c:v>
                </c:pt>
                <c:pt idx="13">
                  <c:v>HK P30SK</c:v>
                </c:pt>
                <c:pt idx="14">
                  <c:v>Glock G26 Gen5</c:v>
                </c:pt>
                <c:pt idx="15">
                  <c:v>Walther PPS M2</c:v>
                </c:pt>
                <c:pt idx="16">
                  <c:v>Walther CCP M2+</c:v>
                </c:pt>
                <c:pt idx="17">
                  <c:v>CZ P-10 M</c:v>
                </c:pt>
                <c:pt idx="18">
                  <c:v>SIG Sauer P320 XCOMPACT</c:v>
                </c:pt>
                <c:pt idx="19">
                  <c:v>FN 509 Compact</c:v>
                </c:pt>
                <c:pt idx="20">
                  <c:v>Smith&amp;Wesson M&amp;P9 Shield EZ</c:v>
                </c:pt>
                <c:pt idx="21">
                  <c:v>CZ P-10 S</c:v>
                </c:pt>
                <c:pt idx="22">
                  <c:v>HK SFP9SK (VP9SK)</c:v>
                </c:pt>
                <c:pt idx="23">
                  <c:v>Beretta Px4 Storm Carry</c:v>
                </c:pt>
                <c:pt idx="24">
                  <c:v>Beretta 92G Elite LTT Centurion</c:v>
                </c:pt>
                <c:pt idx="25">
                  <c:v>Beretta 92G Elite LTT Compact</c:v>
                </c:pt>
                <c:pt idx="26">
                  <c:v>FN 509</c:v>
                </c:pt>
                <c:pt idx="27">
                  <c:v>FN 509 Midsize</c:v>
                </c:pt>
                <c:pt idx="28">
                  <c:v>HK P30</c:v>
                </c:pt>
                <c:pt idx="29">
                  <c:v>Smith&amp;Wesson Equalizer NTS</c:v>
                </c:pt>
                <c:pt idx="30">
                  <c:v>Smith&amp;Wesson M&amp;P9 M2.0 Subcompact</c:v>
                </c:pt>
                <c:pt idx="31">
                  <c:v>Glock G48 Rail</c:v>
                </c:pt>
                <c:pt idx="32">
                  <c:v>Glock G19X</c:v>
                </c:pt>
                <c:pt idx="33">
                  <c:v>Smith&amp;Wesson M&amp;P9 Shield Plus Performance Center</c:v>
                </c:pt>
                <c:pt idx="34">
                  <c:v>Glock G19 Gen5</c:v>
                </c:pt>
                <c:pt idx="35">
                  <c:v>Glock G45</c:v>
                </c:pt>
                <c:pt idx="36">
                  <c:v>Beretta Px4 Storm Full</c:v>
                </c:pt>
                <c:pt idx="37">
                  <c:v>Walther Q4 Steel Frame</c:v>
                </c:pt>
                <c:pt idx="38">
                  <c:v>Beretta APX A1 Full Size</c:v>
                </c:pt>
                <c:pt idx="39">
                  <c:v>Beretta 92A1</c:v>
                </c:pt>
                <c:pt idx="40">
                  <c:v>CZ P-07</c:v>
                </c:pt>
                <c:pt idx="41">
                  <c:v>HK USP</c:v>
                </c:pt>
                <c:pt idx="42">
                  <c:v>CZ P-10 C</c:v>
                </c:pt>
                <c:pt idx="43">
                  <c:v>HK SFP9 (VP9)</c:v>
                </c:pt>
                <c:pt idx="44">
                  <c:v>Smith&amp;Wesson M&amp;P9 M2.0 Compact</c:v>
                </c:pt>
                <c:pt idx="45">
                  <c:v>Walther PDP Compact 4"</c:v>
                </c:pt>
                <c:pt idx="46">
                  <c:v>Walther PDP Full Size 4"</c:v>
                </c:pt>
                <c:pt idx="47">
                  <c:v>HK P30L</c:v>
                </c:pt>
                <c:pt idx="48">
                  <c:v>Glock G17 Gen5</c:v>
                </c:pt>
                <c:pt idx="49">
                  <c:v>SIG Sauer P320 XFULL</c:v>
                </c:pt>
                <c:pt idx="50">
                  <c:v>FN 509 LS Edge</c:v>
                </c:pt>
                <c:pt idx="51">
                  <c:v>SIG Sauer P320 XFIVE Legion</c:v>
                </c:pt>
                <c:pt idx="52">
                  <c:v>Walther PDP Full Size 4.5"</c:v>
                </c:pt>
                <c:pt idx="53">
                  <c:v>CZ P-10 F</c:v>
                </c:pt>
                <c:pt idx="54">
                  <c:v>Walther Q5 Match Steel Frame Pro</c:v>
                </c:pt>
                <c:pt idx="55">
                  <c:v>Walther Q5 Match Steel Frame Standard</c:v>
                </c:pt>
                <c:pt idx="56">
                  <c:v>HK SFP9L (VP9L)</c:v>
                </c:pt>
                <c:pt idx="57">
                  <c:v>Smith&amp;Wesson M&amp;P9 M2.0</c:v>
                </c:pt>
                <c:pt idx="58">
                  <c:v>Smith&amp;Wesson M&amp;P9 M2.0 Competitor</c:v>
                </c:pt>
                <c:pt idx="59">
                  <c:v>Walther PDP Compact 5"</c:v>
                </c:pt>
                <c:pt idx="60">
                  <c:v>Walther PDP Full Size 5"</c:v>
                </c:pt>
                <c:pt idx="61">
                  <c:v>Glock G34 Gen5 MOS</c:v>
                </c:pt>
                <c:pt idx="62">
                  <c:v>CZ P-09</c:v>
                </c:pt>
              </c:strCache>
            </c:strRef>
          </c:cat>
          <c:val>
            <c:numRef>
              <c:f>Radio!$B$2:$B$64</c:f>
              <c:numCache>
                <c:formatCode>0</c:formatCode>
                <c:ptCount val="63"/>
                <c:pt idx="0">
                  <c:v>83.820000000000007</c:v>
                </c:pt>
                <c:pt idx="1">
                  <c:v>88.9</c:v>
                </c:pt>
                <c:pt idx="2">
                  <c:v>107.95</c:v>
                </c:pt>
                <c:pt idx="3">
                  <c:v>116.84</c:v>
                </c:pt>
                <c:pt idx="4">
                  <c:v>121.92</c:v>
                </c:pt>
                <c:pt idx="5">
                  <c:v>129.54</c:v>
                </c:pt>
                <c:pt idx="6">
                  <c:v>132.08000000000001</c:v>
                </c:pt>
                <c:pt idx="7">
                  <c:v>132.08000000000001</c:v>
                </c:pt>
                <c:pt idx="8">
                  <c:v>133.096</c:v>
                </c:pt>
                <c:pt idx="9">
                  <c:v>133.096</c:v>
                </c:pt>
                <c:pt idx="10">
                  <c:v>134.61999999999998</c:v>
                </c:pt>
                <c:pt idx="11">
                  <c:v>134.61999999999998</c:v>
                </c:pt>
                <c:pt idx="12">
                  <c:v>134.874</c:v>
                </c:pt>
                <c:pt idx="13">
                  <c:v>135.89000000000001</c:v>
                </c:pt>
                <c:pt idx="14">
                  <c:v>136.90600000000001</c:v>
                </c:pt>
                <c:pt idx="15">
                  <c:v>137.16</c:v>
                </c:pt>
                <c:pt idx="16">
                  <c:v>137.922</c:v>
                </c:pt>
                <c:pt idx="17">
                  <c:v>138.43</c:v>
                </c:pt>
                <c:pt idx="18">
                  <c:v>139.69999999999999</c:v>
                </c:pt>
                <c:pt idx="19">
                  <c:v>142.24</c:v>
                </c:pt>
                <c:pt idx="20">
                  <c:v>143.51</c:v>
                </c:pt>
                <c:pt idx="21">
                  <c:v>145</c:v>
                </c:pt>
                <c:pt idx="22">
                  <c:v>145.542</c:v>
                </c:pt>
                <c:pt idx="23">
                  <c:v>146.05000000000001</c:v>
                </c:pt>
                <c:pt idx="24">
                  <c:v>146.05000000000001</c:v>
                </c:pt>
                <c:pt idx="25">
                  <c:v>146.05000000000001</c:v>
                </c:pt>
                <c:pt idx="26">
                  <c:v>147</c:v>
                </c:pt>
                <c:pt idx="27">
                  <c:v>147</c:v>
                </c:pt>
                <c:pt idx="28">
                  <c:v>148.33599999999998</c:v>
                </c:pt>
                <c:pt idx="29">
                  <c:v>149.22499999999999</c:v>
                </c:pt>
                <c:pt idx="30">
                  <c:v>149.85999999999999</c:v>
                </c:pt>
                <c:pt idx="31">
                  <c:v>151.892</c:v>
                </c:pt>
                <c:pt idx="32">
                  <c:v>152</c:v>
                </c:pt>
                <c:pt idx="33">
                  <c:v>152.4</c:v>
                </c:pt>
                <c:pt idx="34">
                  <c:v>152.90799999999999</c:v>
                </c:pt>
                <c:pt idx="35">
                  <c:v>152.90799999999999</c:v>
                </c:pt>
                <c:pt idx="36">
                  <c:v>152.90799999999999</c:v>
                </c:pt>
                <c:pt idx="37">
                  <c:v>154.94</c:v>
                </c:pt>
                <c:pt idx="38">
                  <c:v>154.94</c:v>
                </c:pt>
                <c:pt idx="39" formatCode="General">
                  <c:v>155</c:v>
                </c:pt>
                <c:pt idx="40">
                  <c:v>157</c:v>
                </c:pt>
                <c:pt idx="41">
                  <c:v>157.988</c:v>
                </c:pt>
                <c:pt idx="42">
                  <c:v>159</c:v>
                </c:pt>
                <c:pt idx="43">
                  <c:v>162</c:v>
                </c:pt>
                <c:pt idx="44">
                  <c:v>162.56</c:v>
                </c:pt>
                <c:pt idx="45">
                  <c:v>162.56</c:v>
                </c:pt>
                <c:pt idx="46">
                  <c:v>162.56</c:v>
                </c:pt>
                <c:pt idx="47">
                  <c:v>163.06799999999998</c:v>
                </c:pt>
                <c:pt idx="48">
                  <c:v>165</c:v>
                </c:pt>
                <c:pt idx="49">
                  <c:v>168</c:v>
                </c:pt>
                <c:pt idx="50">
                  <c:v>170</c:v>
                </c:pt>
                <c:pt idx="51" formatCode="General">
                  <c:v>173</c:v>
                </c:pt>
                <c:pt idx="52">
                  <c:v>175.26</c:v>
                </c:pt>
                <c:pt idx="53">
                  <c:v>178</c:v>
                </c:pt>
                <c:pt idx="54">
                  <c:v>182.88</c:v>
                </c:pt>
                <c:pt idx="55">
                  <c:v>182.88</c:v>
                </c:pt>
                <c:pt idx="56">
                  <c:v>184</c:v>
                </c:pt>
                <c:pt idx="57">
                  <c:v>184</c:v>
                </c:pt>
                <c:pt idx="58">
                  <c:v>184.15</c:v>
                </c:pt>
                <c:pt idx="59">
                  <c:v>187.95999999999998</c:v>
                </c:pt>
                <c:pt idx="60" formatCode="General">
                  <c:v>188</c:v>
                </c:pt>
                <c:pt idx="61">
                  <c:v>191.00800000000001</c:v>
                </c:pt>
                <c:pt idx="62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1-43C5-A0BA-C988E91697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7841167"/>
        <c:axId val="1757843567"/>
      </c:barChart>
      <c:catAx>
        <c:axId val="175784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3567"/>
        <c:crosses val="autoZero"/>
        <c:auto val="1"/>
        <c:lblAlgn val="ctr"/>
        <c:lblOffset val="100"/>
        <c:noMultiLvlLbl val="0"/>
      </c:catAx>
      <c:valAx>
        <c:axId val="1757843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Capacidad!$B$1</c:f>
              <c:strCache>
                <c:ptCount val="1"/>
                <c:pt idx="0">
                  <c:v>Cargador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Capacidad!$A$2:$A$64</c:f>
              <c:strCache>
                <c:ptCount val="63"/>
                <c:pt idx="0">
                  <c:v>Smith&amp;Wesson M&amp;P Bodyguard 380</c:v>
                </c:pt>
                <c:pt idx="1">
                  <c:v>Beretta APX A1 Carry</c:v>
                </c:pt>
                <c:pt idx="2">
                  <c:v>Walther PPK</c:v>
                </c:pt>
                <c:pt idx="3">
                  <c:v>Glock G43</c:v>
                </c:pt>
                <c:pt idx="4">
                  <c:v>Beretta 21 A Bobcat</c:v>
                </c:pt>
                <c:pt idx="5">
                  <c:v>Beretta 3032 Tomcat Inox</c:v>
                </c:pt>
                <c:pt idx="6">
                  <c:v>CZ P-10 M</c:v>
                </c:pt>
                <c:pt idx="7">
                  <c:v>Walther PPS M2</c:v>
                </c:pt>
                <c:pt idx="8">
                  <c:v>Walther CCP M2+</c:v>
                </c:pt>
                <c:pt idx="9">
                  <c:v>Smith&amp;Wesson M&amp;P9 Shield EZ</c:v>
                </c:pt>
                <c:pt idx="10">
                  <c:v>Smith&amp;Wesson CSX</c:v>
                </c:pt>
                <c:pt idx="11">
                  <c:v>Smith&amp;Wesson M&amp;P9 Shield Plus</c:v>
                </c:pt>
                <c:pt idx="12">
                  <c:v>HK P30SK</c:v>
                </c:pt>
                <c:pt idx="13">
                  <c:v>Glock G26 Gen5</c:v>
                </c:pt>
                <c:pt idx="14">
                  <c:v>Glock G43X Rail</c:v>
                </c:pt>
                <c:pt idx="15">
                  <c:v>HK SFP9SK (VP9SK)</c:v>
                </c:pt>
                <c:pt idx="16">
                  <c:v>Smith&amp;Wesson Equalizer NTS</c:v>
                </c:pt>
                <c:pt idx="17">
                  <c:v>FN 509 Compact</c:v>
                </c:pt>
                <c:pt idx="18">
                  <c:v>Glock G48 Rail</c:v>
                </c:pt>
                <c:pt idx="19">
                  <c:v>Smith&amp;Wesson M&amp;P9 M2.0 Subcompact</c:v>
                </c:pt>
                <c:pt idx="20">
                  <c:v>CZ P-10 S</c:v>
                </c:pt>
                <c:pt idx="21">
                  <c:v>Beretta Px4 Storm SubCompact</c:v>
                </c:pt>
                <c:pt idx="22">
                  <c:v>HK USP Compact</c:v>
                </c:pt>
                <c:pt idx="23">
                  <c:v>Smith&amp;Wesson M&amp;P9 Shield Plus Performance Center</c:v>
                </c:pt>
                <c:pt idx="24">
                  <c:v>Beretta Px4 Storm Compact Carry</c:v>
                </c:pt>
                <c:pt idx="25">
                  <c:v>Beretta Px4 Storm Compact</c:v>
                </c:pt>
                <c:pt idx="26">
                  <c:v>SIG Sauer P320 XCOMPACT</c:v>
                </c:pt>
                <c:pt idx="27">
                  <c:v>HK P30</c:v>
                </c:pt>
                <c:pt idx="28">
                  <c:v>Smith&amp;Wesson M&amp;P9 M2.0 Compact</c:v>
                </c:pt>
                <c:pt idx="29">
                  <c:v>Glock G19 Gen5</c:v>
                </c:pt>
                <c:pt idx="30">
                  <c:v>CZ P-07</c:v>
                </c:pt>
                <c:pt idx="31">
                  <c:v>CZ P-10 C</c:v>
                </c:pt>
                <c:pt idx="32">
                  <c:v>Walther Q4 Steel Frame</c:v>
                </c:pt>
                <c:pt idx="33">
                  <c:v>FN 509 Midsize</c:v>
                </c:pt>
                <c:pt idx="34">
                  <c:v>Walther PDP Compact 4"</c:v>
                </c:pt>
                <c:pt idx="35">
                  <c:v>HK USP</c:v>
                </c:pt>
                <c:pt idx="36">
                  <c:v>HK P30L</c:v>
                </c:pt>
                <c:pt idx="37">
                  <c:v>Beretta 92G Elite LTT Compact</c:v>
                </c:pt>
                <c:pt idx="38">
                  <c:v>Walther PDP Compact 5"</c:v>
                </c:pt>
                <c:pt idx="39">
                  <c:v>Walther Q5 Match Steel Frame Standard</c:v>
                </c:pt>
                <c:pt idx="40">
                  <c:v>HK SFP9 (VP9)</c:v>
                </c:pt>
                <c:pt idx="41">
                  <c:v>FN 509</c:v>
                </c:pt>
                <c:pt idx="42">
                  <c:v>Glock G45</c:v>
                </c:pt>
                <c:pt idx="43">
                  <c:v>Glock G19X</c:v>
                </c:pt>
                <c:pt idx="44">
                  <c:v>Beretta APX A1 Full Size</c:v>
                </c:pt>
                <c:pt idx="45">
                  <c:v>Beretta Px4 Storm Carry</c:v>
                </c:pt>
                <c:pt idx="46">
                  <c:v>Beretta Px4 Storm Full</c:v>
                </c:pt>
                <c:pt idx="47">
                  <c:v>Glock G17 Gen5</c:v>
                </c:pt>
                <c:pt idx="48">
                  <c:v>SIG Sauer P320 XFULL</c:v>
                </c:pt>
                <c:pt idx="49">
                  <c:v>FN 509 LS Edge</c:v>
                </c:pt>
                <c:pt idx="50">
                  <c:v>Smith&amp;Wesson M&amp;P9 M2.0 Competitor</c:v>
                </c:pt>
                <c:pt idx="51">
                  <c:v>HK SFP9L (VP9L)</c:v>
                </c:pt>
                <c:pt idx="52">
                  <c:v>Smith&amp;Wesson M&amp;P9 M2.0</c:v>
                </c:pt>
                <c:pt idx="53">
                  <c:v>SIG Sauer P320 XFIVE Legion</c:v>
                </c:pt>
                <c:pt idx="54">
                  <c:v>Beretta 92A1</c:v>
                </c:pt>
                <c:pt idx="55">
                  <c:v>Walther Q5 Match Steel Frame Pro</c:v>
                </c:pt>
                <c:pt idx="56">
                  <c:v>Glock G34 Gen5 MOS</c:v>
                </c:pt>
                <c:pt idx="57">
                  <c:v>Walther PDP Full Size 4"</c:v>
                </c:pt>
                <c:pt idx="58">
                  <c:v>Beretta 92G Elite LTT Centurion</c:v>
                </c:pt>
                <c:pt idx="59">
                  <c:v>Walther PDP Full Size 4.5"</c:v>
                </c:pt>
                <c:pt idx="60">
                  <c:v>Walther PDP Full Size 5"</c:v>
                </c:pt>
                <c:pt idx="61">
                  <c:v>CZ P-10 F</c:v>
                </c:pt>
                <c:pt idx="62">
                  <c:v>CZ P-09</c:v>
                </c:pt>
              </c:strCache>
            </c:strRef>
          </c:cat>
          <c:val>
            <c:numRef>
              <c:f>Capacidad!$B$2:$B$64</c:f>
              <c:numCache>
                <c:formatCode>0</c:formatCode>
                <c:ptCount val="6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 formatCode="General">
                  <c:v>17</c:v>
                </c:pt>
                <c:pt idx="54" formatCode="General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 formatCode="General">
                  <c:v>18</c:v>
                </c:pt>
                <c:pt idx="61">
                  <c:v>19</c:v>
                </c:pt>
                <c:pt idx="6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E-484D-BC07-FF6663992E7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7841167"/>
        <c:axId val="1757843567"/>
      </c:barChart>
      <c:catAx>
        <c:axId val="175784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3567"/>
        <c:crosses val="autoZero"/>
        <c:auto val="1"/>
        <c:lblAlgn val="ctr"/>
        <c:lblOffset val="100"/>
        <c:noMultiLvlLbl val="0"/>
      </c:catAx>
      <c:valAx>
        <c:axId val="1757843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Peso!$B$1</c:f>
              <c:strCache>
                <c:ptCount val="1"/>
                <c:pt idx="0">
                  <c:v>Peso (g)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Peso!$A$2:$A$64</c:f>
              <c:strCache>
                <c:ptCount val="63"/>
                <c:pt idx="0">
                  <c:v>Beretta 21 A Bobcat</c:v>
                </c:pt>
                <c:pt idx="1">
                  <c:v>Smith&amp;Wesson M&amp;P Bodyguard 380</c:v>
                </c:pt>
                <c:pt idx="2">
                  <c:v>Beretta 3032 Tomcat Inox</c:v>
                </c:pt>
                <c:pt idx="3">
                  <c:v>Glock G43</c:v>
                </c:pt>
                <c:pt idx="4">
                  <c:v>Glock G43X Rail</c:v>
                </c:pt>
                <c:pt idx="5">
                  <c:v>Walther PPK</c:v>
                </c:pt>
                <c:pt idx="6">
                  <c:v>Walther PPS M2</c:v>
                </c:pt>
                <c:pt idx="7">
                  <c:v>Smith&amp;Wesson CSX</c:v>
                </c:pt>
                <c:pt idx="8">
                  <c:v>Beretta APX A1 Carry</c:v>
                </c:pt>
                <c:pt idx="9">
                  <c:v>Walther CCP M2+</c:v>
                </c:pt>
                <c:pt idx="10">
                  <c:v>Smith&amp;Wesson M&amp;P9 Shield Plus</c:v>
                </c:pt>
                <c:pt idx="11">
                  <c:v>CZ P-10 M</c:v>
                </c:pt>
                <c:pt idx="12">
                  <c:v>Glock G48 Rail</c:v>
                </c:pt>
                <c:pt idx="13">
                  <c:v>Glock G26 Gen5</c:v>
                </c:pt>
                <c:pt idx="14">
                  <c:v>Smith&amp;Wesson M&amp;P9 Shield Plus Performance Center</c:v>
                </c:pt>
                <c:pt idx="15">
                  <c:v>Smith&amp;Wesson Equalizer NTS</c:v>
                </c:pt>
                <c:pt idx="16">
                  <c:v>HK SFP9SK (VP9SK)</c:v>
                </c:pt>
                <c:pt idx="17">
                  <c:v>Glock G19 Gen5</c:v>
                </c:pt>
                <c:pt idx="18">
                  <c:v>Smith&amp;Wesson M&amp;P9 Shield EZ</c:v>
                </c:pt>
                <c:pt idx="19">
                  <c:v>HK P30SK</c:v>
                </c:pt>
                <c:pt idx="20">
                  <c:v>Walther PDP Compact 4"</c:v>
                </c:pt>
                <c:pt idx="21">
                  <c:v>Glock G45</c:v>
                </c:pt>
                <c:pt idx="22">
                  <c:v>Walther PDP Full Size 4"</c:v>
                </c:pt>
                <c:pt idx="23">
                  <c:v>Glock G19X</c:v>
                </c:pt>
                <c:pt idx="24">
                  <c:v>Glock G17 Gen5</c:v>
                </c:pt>
                <c:pt idx="25">
                  <c:v>Smith&amp;Wesson M&amp;P9 M2.0 Subcompact</c:v>
                </c:pt>
                <c:pt idx="26">
                  <c:v>CZ P-10 S</c:v>
                </c:pt>
                <c:pt idx="27">
                  <c:v>HK SFP9 (VP9)</c:v>
                </c:pt>
                <c:pt idx="28">
                  <c:v>SIG Sauer P320 XCOMPACT</c:v>
                </c:pt>
                <c:pt idx="29">
                  <c:v>Walther PDP Full Size 4.5"</c:v>
                </c:pt>
                <c:pt idx="30">
                  <c:v>FN 509 Compact</c:v>
                </c:pt>
                <c:pt idx="31">
                  <c:v>HK P30</c:v>
                </c:pt>
                <c:pt idx="32">
                  <c:v>Beretta Px4 Storm SubCompact</c:v>
                </c:pt>
                <c:pt idx="33">
                  <c:v>Walther PDP Compact 5"</c:v>
                </c:pt>
                <c:pt idx="34">
                  <c:v>CZ P-10 C</c:v>
                </c:pt>
                <c:pt idx="35">
                  <c:v>Glock G34 Gen5 MOS</c:v>
                </c:pt>
                <c:pt idx="36">
                  <c:v>FN 509 Midsize</c:v>
                </c:pt>
                <c:pt idx="37">
                  <c:v>FN 509</c:v>
                </c:pt>
                <c:pt idx="38">
                  <c:v>Walther PDP Full Size 5"</c:v>
                </c:pt>
                <c:pt idx="39">
                  <c:v>Smith&amp;Wesson M&amp;P9 M2.0 Compact</c:v>
                </c:pt>
                <c:pt idx="40">
                  <c:v>HK SFP9L (VP9L)</c:v>
                </c:pt>
                <c:pt idx="41">
                  <c:v>Beretta Px4 Storm Compact</c:v>
                </c:pt>
                <c:pt idx="42">
                  <c:v>HK USP Compact</c:v>
                </c:pt>
                <c:pt idx="43">
                  <c:v>HK USP</c:v>
                </c:pt>
                <c:pt idx="44">
                  <c:v>Beretta Px4 Storm Compact Carry</c:v>
                </c:pt>
                <c:pt idx="45">
                  <c:v>CZ P-07</c:v>
                </c:pt>
                <c:pt idx="46">
                  <c:v>HK P30L</c:v>
                </c:pt>
                <c:pt idx="47">
                  <c:v>Beretta Px4 Storm Carry</c:v>
                </c:pt>
                <c:pt idx="48">
                  <c:v>Beretta Px4 Storm Full</c:v>
                </c:pt>
                <c:pt idx="49">
                  <c:v>Beretta 92G Elite LTT Compact</c:v>
                </c:pt>
                <c:pt idx="50">
                  <c:v>CZ P-10 F</c:v>
                </c:pt>
                <c:pt idx="51">
                  <c:v>Beretta APX A1 Full Size</c:v>
                </c:pt>
                <c:pt idx="52">
                  <c:v>Smith&amp;Wesson M&amp;P9 M2.0 Competitor</c:v>
                </c:pt>
                <c:pt idx="53">
                  <c:v>Smith&amp;Wesson M&amp;P9 M2.0</c:v>
                </c:pt>
                <c:pt idx="54">
                  <c:v>SIG Sauer P320 XFULL</c:v>
                </c:pt>
                <c:pt idx="55">
                  <c:v>CZ P-09</c:v>
                </c:pt>
                <c:pt idx="56">
                  <c:v>FN 509 LS Edge</c:v>
                </c:pt>
                <c:pt idx="57">
                  <c:v>Beretta 92G Elite LTT Centurion</c:v>
                </c:pt>
                <c:pt idx="58">
                  <c:v>Beretta 92A1</c:v>
                </c:pt>
                <c:pt idx="59">
                  <c:v>Walther Q4 Steel Frame</c:v>
                </c:pt>
                <c:pt idx="60">
                  <c:v>Walther Q5 Match Steel Frame Standard</c:v>
                </c:pt>
                <c:pt idx="61">
                  <c:v>Walther Q5 Match Steel Frame Pro</c:v>
                </c:pt>
                <c:pt idx="62">
                  <c:v>SIG Sauer P320 XFIVE Legion</c:v>
                </c:pt>
              </c:strCache>
            </c:strRef>
          </c:cat>
          <c:val>
            <c:numRef>
              <c:f>Peso!$B$2:$B$64</c:f>
              <c:numCache>
                <c:formatCode>0</c:formatCode>
                <c:ptCount val="63"/>
                <c:pt idx="0">
                  <c:v>334.52437287500004</c:v>
                </c:pt>
                <c:pt idx="1">
                  <c:v>340.1942775</c:v>
                </c:pt>
                <c:pt idx="2">
                  <c:v>411.06808531249999</c:v>
                </c:pt>
                <c:pt idx="3">
                  <c:v>510.00792101874998</c:v>
                </c:pt>
                <c:pt idx="4">
                  <c:v>530.13608243750002</c:v>
                </c:pt>
                <c:pt idx="5">
                  <c:v>538.64093937500002</c:v>
                </c:pt>
                <c:pt idx="6">
                  <c:v>549.98074862499993</c:v>
                </c:pt>
                <c:pt idx="7">
                  <c:v>552.81570093749997</c:v>
                </c:pt>
                <c:pt idx="8">
                  <c:v>561.32055787500008</c:v>
                </c:pt>
                <c:pt idx="9">
                  <c:v>566.99046250000004</c:v>
                </c:pt>
                <c:pt idx="10">
                  <c:v>572.66036712499999</c:v>
                </c:pt>
                <c:pt idx="11">
                  <c:v>575</c:v>
                </c:pt>
                <c:pt idx="12">
                  <c:v>587.96910961250001</c:v>
                </c:pt>
                <c:pt idx="13">
                  <c:v>614.90115658125001</c:v>
                </c:pt>
                <c:pt idx="14">
                  <c:v>640.69922262500006</c:v>
                </c:pt>
                <c:pt idx="15">
                  <c:v>649.20407956249994</c:v>
                </c:pt>
                <c:pt idx="16">
                  <c:v>654.02349849375003</c:v>
                </c:pt>
                <c:pt idx="17">
                  <c:v>669.89923144374995</c:v>
                </c:pt>
                <c:pt idx="18">
                  <c:v>675.00214560625</c:v>
                </c:pt>
                <c:pt idx="19">
                  <c:v>680.10505976874992</c:v>
                </c:pt>
                <c:pt idx="20">
                  <c:v>691.72836425000003</c:v>
                </c:pt>
                <c:pt idx="21">
                  <c:v>693.99632610000003</c:v>
                </c:pt>
                <c:pt idx="22">
                  <c:v>697.3982688750001</c:v>
                </c:pt>
                <c:pt idx="23">
                  <c:v>704</c:v>
                </c:pt>
                <c:pt idx="24">
                  <c:v>708</c:v>
                </c:pt>
                <c:pt idx="25">
                  <c:v>708.73807812500002</c:v>
                </c:pt>
                <c:pt idx="26">
                  <c:v>710</c:v>
                </c:pt>
                <c:pt idx="27">
                  <c:v>710</c:v>
                </c:pt>
                <c:pt idx="28">
                  <c:v>717.24293506250001</c:v>
                </c:pt>
                <c:pt idx="29">
                  <c:v>720.07788737499993</c:v>
                </c:pt>
                <c:pt idx="30">
                  <c:v>722.91283968750008</c:v>
                </c:pt>
                <c:pt idx="31">
                  <c:v>739.35556309999993</c:v>
                </c:pt>
                <c:pt idx="32">
                  <c:v>739.92255356250007</c:v>
                </c:pt>
                <c:pt idx="33">
                  <c:v>739.92255356250007</c:v>
                </c:pt>
                <c:pt idx="34">
                  <c:v>740</c:v>
                </c:pt>
                <c:pt idx="35">
                  <c:v>743.04100110625006</c:v>
                </c:pt>
                <c:pt idx="36">
                  <c:v>751</c:v>
                </c:pt>
                <c:pt idx="37">
                  <c:v>763</c:v>
                </c:pt>
                <c:pt idx="38" formatCode="General">
                  <c:v>763</c:v>
                </c:pt>
                <c:pt idx="39">
                  <c:v>765.43712437500005</c:v>
                </c:pt>
                <c:pt idx="40">
                  <c:v>770</c:v>
                </c:pt>
                <c:pt idx="41">
                  <c:v>771.10702900000001</c:v>
                </c:pt>
                <c:pt idx="42">
                  <c:v>771.10702900000001</c:v>
                </c:pt>
                <c:pt idx="43">
                  <c:v>771.10702900000001</c:v>
                </c:pt>
                <c:pt idx="44">
                  <c:v>773.94198131250005</c:v>
                </c:pt>
                <c:pt idx="45">
                  <c:v>780</c:v>
                </c:pt>
                <c:pt idx="46">
                  <c:v>780.17887640000004</c:v>
                </c:pt>
                <c:pt idx="47">
                  <c:v>785.28179056249996</c:v>
                </c:pt>
                <c:pt idx="48">
                  <c:v>785.28179056249996</c:v>
                </c:pt>
                <c:pt idx="49">
                  <c:v>807.96140906250002</c:v>
                </c:pt>
                <c:pt idx="50">
                  <c:v>810</c:v>
                </c:pt>
                <c:pt idx="51">
                  <c:v>822.13617062499998</c:v>
                </c:pt>
                <c:pt idx="52">
                  <c:v>822.13617062499998</c:v>
                </c:pt>
                <c:pt idx="53">
                  <c:v>831</c:v>
                </c:pt>
                <c:pt idx="54">
                  <c:v>840</c:v>
                </c:pt>
                <c:pt idx="55">
                  <c:v>860</c:v>
                </c:pt>
                <c:pt idx="56">
                  <c:v>879</c:v>
                </c:pt>
                <c:pt idx="57">
                  <c:v>895.84493075000012</c:v>
                </c:pt>
                <c:pt idx="58" formatCode="General">
                  <c:v>945</c:v>
                </c:pt>
                <c:pt idx="59">
                  <c:v>1133.9809250000001</c:v>
                </c:pt>
                <c:pt idx="60">
                  <c:v>1179.3401620000002</c:v>
                </c:pt>
                <c:pt idx="61">
                  <c:v>1199.1848281875</c:v>
                </c:pt>
                <c:pt idx="62" formatCode="General">
                  <c:v>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D-4200-8315-D7BF2FECB70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7841167"/>
        <c:axId val="1757843567"/>
      </c:barChart>
      <c:catAx>
        <c:axId val="175784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3567"/>
        <c:crosses val="autoZero"/>
        <c:auto val="1"/>
        <c:lblAlgn val="ctr"/>
        <c:lblOffset val="100"/>
        <c:noMultiLvlLbl val="0"/>
      </c:catAx>
      <c:valAx>
        <c:axId val="1757843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Precio!$B$1</c:f>
              <c:strCache>
                <c:ptCount val="1"/>
                <c:pt idx="0">
                  <c:v>PVP ($)</c:v>
                </c:pt>
              </c:strCache>
            </c:strRef>
          </c:tx>
          <c:spPr>
            <a:solidFill>
              <a:schemeClr val="dk1">
                <a:tint val="885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Precio!$A$2:$A$64</c:f>
              <c:strCache>
                <c:ptCount val="63"/>
                <c:pt idx="0">
                  <c:v>Smith&amp;Wesson M&amp;P Bodyguard 380</c:v>
                </c:pt>
                <c:pt idx="1">
                  <c:v>Beretta APX A1 Carry</c:v>
                </c:pt>
                <c:pt idx="2">
                  <c:v>Walther PPS M2</c:v>
                </c:pt>
                <c:pt idx="3">
                  <c:v>Walther CCP M2+</c:v>
                </c:pt>
                <c:pt idx="4">
                  <c:v>CZ P-07</c:v>
                </c:pt>
                <c:pt idx="5">
                  <c:v>Glock G48 Rail</c:v>
                </c:pt>
                <c:pt idx="6">
                  <c:v>Beretta 21 A Bobcat</c:v>
                </c:pt>
                <c:pt idx="7">
                  <c:v>CZ P-09</c:v>
                </c:pt>
                <c:pt idx="8">
                  <c:v>Smith&amp;Wesson M&amp;P9 Shield Plus</c:v>
                </c:pt>
                <c:pt idx="9">
                  <c:v>Glock G43</c:v>
                </c:pt>
                <c:pt idx="10">
                  <c:v>Glock G43X Rail</c:v>
                </c:pt>
                <c:pt idx="11">
                  <c:v>Smith&amp;Wesson M&amp;P9 Shield EZ</c:v>
                </c:pt>
                <c:pt idx="12">
                  <c:v>Beretta APX A1 Full Size</c:v>
                </c:pt>
                <c:pt idx="13">
                  <c:v>CZ P-10 M</c:v>
                </c:pt>
                <c:pt idx="14">
                  <c:v>Glock G45</c:v>
                </c:pt>
                <c:pt idx="15">
                  <c:v>Beretta 3032 Tomcat Inox</c:v>
                </c:pt>
                <c:pt idx="16">
                  <c:v>Glock G26 Gen5</c:v>
                </c:pt>
                <c:pt idx="17">
                  <c:v>Glock G19 Gen5</c:v>
                </c:pt>
                <c:pt idx="18">
                  <c:v>Glock G17 Gen5</c:v>
                </c:pt>
                <c:pt idx="19">
                  <c:v>Smith&amp;Wesson M&amp;P9 M2.0 Subcompact</c:v>
                </c:pt>
                <c:pt idx="20">
                  <c:v>Smith&amp;Wesson M&amp;P9 M2.0 Compact</c:v>
                </c:pt>
                <c:pt idx="21">
                  <c:v>CZ P-10 S</c:v>
                </c:pt>
                <c:pt idx="22">
                  <c:v>Smith&amp;Wesson Equalizer NTS</c:v>
                </c:pt>
                <c:pt idx="23">
                  <c:v>Beretta Px4 Storm Compact</c:v>
                </c:pt>
                <c:pt idx="24">
                  <c:v>CZ P-10 C</c:v>
                </c:pt>
                <c:pt idx="25">
                  <c:v>Glock G19X</c:v>
                </c:pt>
                <c:pt idx="26">
                  <c:v>CZ P-10 F</c:v>
                </c:pt>
                <c:pt idx="27">
                  <c:v>Smith&amp;Wesson CSX</c:v>
                </c:pt>
                <c:pt idx="28">
                  <c:v>SIG Sauer P320 XCOMPACT</c:v>
                </c:pt>
                <c:pt idx="29">
                  <c:v>SIG Sauer P320 XFULL</c:v>
                </c:pt>
                <c:pt idx="30">
                  <c:v>Beretta Px4 Storm SubCompact</c:v>
                </c:pt>
                <c:pt idx="31">
                  <c:v>Smith&amp;Wesson M&amp;P9 M2.0</c:v>
                </c:pt>
                <c:pt idx="32">
                  <c:v>HK SFP9 (VP9)</c:v>
                </c:pt>
                <c:pt idx="33">
                  <c:v>Walther PDP Compact 4"</c:v>
                </c:pt>
                <c:pt idx="34">
                  <c:v>Walther PDP Full Size 4"</c:v>
                </c:pt>
                <c:pt idx="35">
                  <c:v>Walther PDP Full Size 4.5"</c:v>
                </c:pt>
                <c:pt idx="36">
                  <c:v>Walther PDP Compact 5"</c:v>
                </c:pt>
                <c:pt idx="37">
                  <c:v>Walther PDP Full Size 5"</c:v>
                </c:pt>
                <c:pt idx="38">
                  <c:v>FN 509</c:v>
                </c:pt>
                <c:pt idx="39">
                  <c:v>FN 509 Midsize</c:v>
                </c:pt>
                <c:pt idx="40">
                  <c:v>HK P30L</c:v>
                </c:pt>
                <c:pt idx="41">
                  <c:v>HK P30</c:v>
                </c:pt>
                <c:pt idx="42">
                  <c:v>Beretta Px4 Storm Full</c:v>
                </c:pt>
                <c:pt idx="43">
                  <c:v>Beretta 92A1</c:v>
                </c:pt>
                <c:pt idx="44">
                  <c:v>FN 509 Compact</c:v>
                </c:pt>
                <c:pt idx="45">
                  <c:v>HK P30SK</c:v>
                </c:pt>
                <c:pt idx="46">
                  <c:v>HK SFP9L (VP9L)</c:v>
                </c:pt>
                <c:pt idx="47">
                  <c:v>HK SFP9SK (VP9SK)</c:v>
                </c:pt>
                <c:pt idx="48">
                  <c:v>Walther PPK</c:v>
                </c:pt>
                <c:pt idx="49">
                  <c:v>Smith&amp;Wesson M&amp;P9 Shield Plus Performance Center</c:v>
                </c:pt>
                <c:pt idx="50">
                  <c:v>Beretta Px4 Storm Carry</c:v>
                </c:pt>
                <c:pt idx="51">
                  <c:v>Glock G34 Gen5 MOS</c:v>
                </c:pt>
                <c:pt idx="52">
                  <c:v>Beretta Px4 Storm Compact Carry</c:v>
                </c:pt>
                <c:pt idx="53">
                  <c:v>HK USP Compact</c:v>
                </c:pt>
                <c:pt idx="54">
                  <c:v>HK USP</c:v>
                </c:pt>
                <c:pt idx="55">
                  <c:v>Smith&amp;Wesson M&amp;P9 M2.0 Competitor</c:v>
                </c:pt>
                <c:pt idx="56">
                  <c:v>SIG Sauer P320 XFIVE Legion</c:v>
                </c:pt>
                <c:pt idx="57">
                  <c:v>Beretta 92G Elite LTT Centurion</c:v>
                </c:pt>
                <c:pt idx="58">
                  <c:v>Beretta 92G Elite LTT Compact</c:v>
                </c:pt>
                <c:pt idx="59">
                  <c:v>FN 509 LS Edge</c:v>
                </c:pt>
                <c:pt idx="60">
                  <c:v>Walther Q4 Steel Frame</c:v>
                </c:pt>
                <c:pt idx="61">
                  <c:v>Walther Q5 Match Steel Frame Standard</c:v>
                </c:pt>
                <c:pt idx="62">
                  <c:v>Walther Q5 Match Steel Frame Pro</c:v>
                </c:pt>
              </c:strCache>
            </c:strRef>
          </c:cat>
          <c:val>
            <c:numRef>
              <c:f>Precio!$B$2:$B$64</c:f>
              <c:numCache>
                <c:formatCode>0</c:formatCode>
                <c:ptCount val="63"/>
                <c:pt idx="0">
                  <c:v>396</c:v>
                </c:pt>
                <c:pt idx="1">
                  <c:v>449</c:v>
                </c:pt>
                <c:pt idx="2">
                  <c:v>469</c:v>
                </c:pt>
                <c:pt idx="3">
                  <c:v>469</c:v>
                </c:pt>
                <c:pt idx="4">
                  <c:v>469</c:v>
                </c:pt>
                <c:pt idx="5">
                  <c:v>474</c:v>
                </c:pt>
                <c:pt idx="6">
                  <c:v>479</c:v>
                </c:pt>
                <c:pt idx="7">
                  <c:v>489</c:v>
                </c:pt>
                <c:pt idx="8">
                  <c:v>499</c:v>
                </c:pt>
                <c:pt idx="9">
                  <c:v>499</c:v>
                </c:pt>
                <c:pt idx="10">
                  <c:v>499</c:v>
                </c:pt>
                <c:pt idx="11">
                  <c:v>521</c:v>
                </c:pt>
                <c:pt idx="12">
                  <c:v>529</c:v>
                </c:pt>
                <c:pt idx="13">
                  <c:v>539</c:v>
                </c:pt>
                <c:pt idx="14">
                  <c:v>539</c:v>
                </c:pt>
                <c:pt idx="15">
                  <c:v>549</c:v>
                </c:pt>
                <c:pt idx="16">
                  <c:v>559</c:v>
                </c:pt>
                <c:pt idx="17">
                  <c:v>559</c:v>
                </c:pt>
                <c:pt idx="18">
                  <c:v>559</c:v>
                </c:pt>
                <c:pt idx="19">
                  <c:v>598</c:v>
                </c:pt>
                <c:pt idx="20">
                  <c:v>598</c:v>
                </c:pt>
                <c:pt idx="21">
                  <c:v>599</c:v>
                </c:pt>
                <c:pt idx="22">
                  <c:v>599</c:v>
                </c:pt>
                <c:pt idx="23">
                  <c:v>599</c:v>
                </c:pt>
                <c:pt idx="24">
                  <c:v>599</c:v>
                </c:pt>
                <c:pt idx="25">
                  <c:v>599</c:v>
                </c:pt>
                <c:pt idx="26">
                  <c:v>599</c:v>
                </c:pt>
                <c:pt idx="27">
                  <c:v>609</c:v>
                </c:pt>
                <c:pt idx="28">
                  <c:v>649</c:v>
                </c:pt>
                <c:pt idx="29">
                  <c:v>649</c:v>
                </c:pt>
                <c:pt idx="30">
                  <c:v>650</c:v>
                </c:pt>
                <c:pt idx="31">
                  <c:v>669</c:v>
                </c:pt>
                <c:pt idx="32">
                  <c:v>689</c:v>
                </c:pt>
                <c:pt idx="33">
                  <c:v>699</c:v>
                </c:pt>
                <c:pt idx="34">
                  <c:v>699</c:v>
                </c:pt>
                <c:pt idx="35">
                  <c:v>699</c:v>
                </c:pt>
                <c:pt idx="36">
                  <c:v>699</c:v>
                </c:pt>
                <c:pt idx="37" formatCode="General">
                  <c:v>699</c:v>
                </c:pt>
                <c:pt idx="38">
                  <c:v>719</c:v>
                </c:pt>
                <c:pt idx="39">
                  <c:v>719</c:v>
                </c:pt>
                <c:pt idx="40">
                  <c:v>742</c:v>
                </c:pt>
                <c:pt idx="41">
                  <c:v>746</c:v>
                </c:pt>
                <c:pt idx="42">
                  <c:v>749</c:v>
                </c:pt>
                <c:pt idx="43" formatCode="General">
                  <c:v>749</c:v>
                </c:pt>
                <c:pt idx="44">
                  <c:v>754</c:v>
                </c:pt>
                <c:pt idx="45">
                  <c:v>770</c:v>
                </c:pt>
                <c:pt idx="46">
                  <c:v>799</c:v>
                </c:pt>
                <c:pt idx="47">
                  <c:v>839</c:v>
                </c:pt>
                <c:pt idx="48">
                  <c:v>849</c:v>
                </c:pt>
                <c:pt idx="49">
                  <c:v>879</c:v>
                </c:pt>
                <c:pt idx="50">
                  <c:v>899</c:v>
                </c:pt>
                <c:pt idx="51">
                  <c:v>899</c:v>
                </c:pt>
                <c:pt idx="52">
                  <c:v>919</c:v>
                </c:pt>
                <c:pt idx="53">
                  <c:v>959</c:v>
                </c:pt>
                <c:pt idx="54">
                  <c:v>960</c:v>
                </c:pt>
                <c:pt idx="55">
                  <c:v>999</c:v>
                </c:pt>
                <c:pt idx="56" formatCode="General">
                  <c:v>999</c:v>
                </c:pt>
                <c:pt idx="57">
                  <c:v>1149</c:v>
                </c:pt>
                <c:pt idx="58">
                  <c:v>1149</c:v>
                </c:pt>
                <c:pt idx="59">
                  <c:v>1569</c:v>
                </c:pt>
                <c:pt idx="60">
                  <c:v>1729</c:v>
                </c:pt>
                <c:pt idx="61">
                  <c:v>1899</c:v>
                </c:pt>
                <c:pt idx="62">
                  <c:v>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9-44B2-92D9-5F0487D8F69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7841167"/>
        <c:axId val="1757843567"/>
      </c:barChart>
      <c:catAx>
        <c:axId val="175784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3567"/>
        <c:crosses val="autoZero"/>
        <c:auto val="1"/>
        <c:lblAlgn val="ctr"/>
        <c:lblOffset val="100"/>
        <c:noMultiLvlLbl val="0"/>
      </c:catAx>
      <c:valAx>
        <c:axId val="1757843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84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118110</xdr:colOff>
      <xdr:row>0</xdr:row>
      <xdr:rowOff>68580</xdr:rowOff>
    </xdr:from>
    <xdr:to>
      <xdr:col>12</xdr:col>
      <xdr:colOff>346709</xdr:colOff>
      <xdr:row>2</xdr:row>
      <xdr:rowOff>135027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B8566B-8F93-4454-B96E-A80DEEB07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68580"/>
          <a:ext cx="1371599" cy="4550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20954</xdr:rowOff>
    </xdr:from>
    <xdr:to>
      <xdr:col>14</xdr:col>
      <xdr:colOff>624840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F325CA-B8B1-4A91-A850-8406FEAF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438150</xdr:colOff>
      <xdr:row>0</xdr:row>
      <xdr:rowOff>87630</xdr:rowOff>
    </xdr:from>
    <xdr:to>
      <xdr:col>11</xdr:col>
      <xdr:colOff>529589</xdr:colOff>
      <xdr:row>3</xdr:row>
      <xdr:rowOff>13107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61FC73-D1A5-4426-ADC5-6364BA34B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7280" y="87630"/>
          <a:ext cx="1371599" cy="4550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20954</xdr:rowOff>
    </xdr:from>
    <xdr:to>
      <xdr:col>14</xdr:col>
      <xdr:colOff>624840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C4D844-6BEC-48F9-8475-ECE36615E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400050</xdr:colOff>
      <xdr:row>0</xdr:row>
      <xdr:rowOff>80010</xdr:rowOff>
    </xdr:from>
    <xdr:to>
      <xdr:col>11</xdr:col>
      <xdr:colOff>491489</xdr:colOff>
      <xdr:row>3</xdr:row>
      <xdr:rowOff>5487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79698B-786A-4DB1-8FEE-1A51B5FA9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180" y="80010"/>
          <a:ext cx="1371599" cy="4550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669721</xdr:rowOff>
    </xdr:from>
    <xdr:ext cx="2390986" cy="6234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83146D-8762-BA38-B5EC-B8BA03313FDD}"/>
            </a:ext>
          </a:extLst>
        </xdr:cNvPr>
        <xdr:cNvSpPr txBox="1"/>
      </xdr:nvSpPr>
      <xdr:spPr>
        <a:xfrm>
          <a:off x="182880" y="1218361"/>
          <a:ext cx="2390986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Esta pistola</a:t>
          </a:r>
          <a:r>
            <a:rPr lang="es-E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2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tiene</a:t>
          </a:r>
        </a:p>
        <a:p>
          <a:pPr algn="ctr"/>
          <a:r>
            <a: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es-ES" sz="12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más o menos </a:t>
          </a:r>
          <a:r>
            <a:rPr lang="es-ES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Y</a:t>
          </a:r>
        </a:p>
        <a:p>
          <a:pPr algn="r"/>
          <a:r>
            <a:rPr lang="es-ES" sz="12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que </a:t>
          </a:r>
          <a:r>
            <a:rPr lang="es-E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esta pistola</a:t>
          </a:r>
          <a:r>
            <a:rPr lang="es-ES" sz="1200" b="1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....</a:t>
          </a:r>
          <a:endParaRPr lang="es-ES" sz="12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472440</xdr:colOff>
      <xdr:row>3</xdr:row>
      <xdr:rowOff>929640</xdr:rowOff>
    </xdr:from>
    <xdr:to>
      <xdr:col>1</xdr:col>
      <xdr:colOff>481753</xdr:colOff>
      <xdr:row>4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7269F7D-B869-1714-1F96-0D17DFEC15AA}"/>
            </a:ext>
          </a:extLst>
        </xdr:cNvPr>
        <xdr:cNvCxnSpPr/>
      </xdr:nvCxnSpPr>
      <xdr:spPr>
        <a:xfrm>
          <a:off x="472440" y="1280160"/>
          <a:ext cx="9313" cy="2255520"/>
        </a:xfrm>
        <a:prstGeom prst="straightConnector1">
          <a:avLst/>
        </a:prstGeom>
        <a:ln w="28575">
          <a:solidFill>
            <a:srgbClr val="0070C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693420</xdr:colOff>
      <xdr:row>3</xdr:row>
      <xdr:rowOff>1066800</xdr:rowOff>
    </xdr:from>
    <xdr:to>
      <xdr:col>1</xdr:col>
      <xdr:colOff>2203027</xdr:colOff>
      <xdr:row>3</xdr:row>
      <xdr:rowOff>1896533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F9A8E68-1423-C7FE-89D6-9DED5A2B397B}"/>
            </a:ext>
          </a:extLst>
        </xdr:cNvPr>
        <xdr:cNvCxnSpPr/>
      </xdr:nvCxnSpPr>
      <xdr:spPr>
        <a:xfrm>
          <a:off x="693420" y="1417320"/>
          <a:ext cx="1509607" cy="829733"/>
        </a:xfrm>
        <a:prstGeom prst="straightConnector1">
          <a:avLst/>
        </a:prstGeom>
        <a:ln w="28575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1760220</xdr:colOff>
      <xdr:row>3</xdr:row>
      <xdr:rowOff>54187</xdr:rowOff>
    </xdr:from>
    <xdr:to>
      <xdr:col>2</xdr:col>
      <xdr:colOff>222674</xdr:colOff>
      <xdr:row>3</xdr:row>
      <xdr:rowOff>876300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E30692A8-055F-28D8-9E18-1D7967B202CE}"/>
            </a:ext>
          </a:extLst>
        </xdr:cNvPr>
        <xdr:cNvCxnSpPr/>
      </xdr:nvCxnSpPr>
      <xdr:spPr>
        <a:xfrm flipV="1">
          <a:off x="1760220" y="404707"/>
          <a:ext cx="832274" cy="822113"/>
        </a:xfrm>
        <a:prstGeom prst="straightConnector1">
          <a:avLst/>
        </a:prstGeom>
        <a:ln w="28575">
          <a:solidFill>
            <a:srgbClr val="C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2150534</xdr:colOff>
      <xdr:row>3</xdr:row>
      <xdr:rowOff>1173480</xdr:rowOff>
    </xdr:from>
    <xdr:to>
      <xdr:col>2</xdr:col>
      <xdr:colOff>7620</xdr:colOff>
      <xdr:row>3</xdr:row>
      <xdr:rowOff>1173481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F561416-CBB9-E848-2D48-CD687412400D}"/>
            </a:ext>
          </a:extLst>
        </xdr:cNvPr>
        <xdr:cNvCxnSpPr/>
      </xdr:nvCxnSpPr>
      <xdr:spPr>
        <a:xfrm flipV="1">
          <a:off x="2333414" y="1722120"/>
          <a:ext cx="226906" cy="1"/>
        </a:xfrm>
        <a:prstGeom prst="straightConnector1">
          <a:avLst/>
        </a:prstGeom>
        <a:ln w="28575">
          <a:solidFill>
            <a:schemeClr val="bg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87630</xdr:colOff>
      <xdr:row>0</xdr:row>
      <xdr:rowOff>60960</xdr:rowOff>
    </xdr:from>
    <xdr:to>
      <xdr:col>18</xdr:col>
      <xdr:colOff>110489</xdr:colOff>
      <xdr:row>2</xdr:row>
      <xdr:rowOff>142647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3FF142-30D4-4C71-92DE-FD5061B45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0960"/>
          <a:ext cx="1371599" cy="45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669721</xdr:rowOff>
    </xdr:from>
    <xdr:ext cx="2390986" cy="6234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5AA2CF-EB1A-4231-B57F-1D2DC5D012E2}"/>
            </a:ext>
          </a:extLst>
        </xdr:cNvPr>
        <xdr:cNvSpPr txBox="1"/>
      </xdr:nvSpPr>
      <xdr:spPr>
        <a:xfrm>
          <a:off x="182880" y="1229791"/>
          <a:ext cx="2390986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Esta pistola</a:t>
          </a:r>
          <a:r>
            <a:rPr lang="es-E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2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tiene</a:t>
          </a:r>
        </a:p>
        <a:p>
          <a:pPr algn="ctr"/>
          <a:r>
            <a: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es-ES" sz="12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más o menos </a:t>
          </a:r>
          <a:r>
            <a:rPr lang="es-ES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Y</a:t>
          </a:r>
        </a:p>
        <a:p>
          <a:pPr algn="r"/>
          <a:r>
            <a:rPr lang="es-ES" sz="12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que </a:t>
          </a:r>
          <a:r>
            <a:rPr lang="es-E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esta pistola</a:t>
          </a:r>
          <a:r>
            <a:rPr lang="es-ES" sz="1200" b="1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....</a:t>
          </a:r>
          <a:endParaRPr lang="es-ES" sz="12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472440</xdr:colOff>
      <xdr:row>3</xdr:row>
      <xdr:rowOff>929640</xdr:rowOff>
    </xdr:from>
    <xdr:to>
      <xdr:col>1</xdr:col>
      <xdr:colOff>483870</xdr:colOff>
      <xdr:row>3</xdr:row>
      <xdr:rowOff>1866900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CDEA290-60BE-46B4-ABAA-BC83ADE8231F}"/>
            </a:ext>
          </a:extLst>
        </xdr:cNvPr>
        <xdr:cNvCxnSpPr/>
      </xdr:nvCxnSpPr>
      <xdr:spPr>
        <a:xfrm>
          <a:off x="655320" y="1489710"/>
          <a:ext cx="11430" cy="937260"/>
        </a:xfrm>
        <a:prstGeom prst="straightConnector1">
          <a:avLst/>
        </a:prstGeom>
        <a:ln w="28575">
          <a:solidFill>
            <a:srgbClr val="0070C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693420</xdr:colOff>
      <xdr:row>3</xdr:row>
      <xdr:rowOff>1066800</xdr:rowOff>
    </xdr:from>
    <xdr:to>
      <xdr:col>2</xdr:col>
      <xdr:colOff>57150</xdr:colOff>
      <xdr:row>4</xdr:row>
      <xdr:rowOff>121920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A76C28D-59D3-41D7-A19D-E035BD233F4A}"/>
            </a:ext>
          </a:extLst>
        </xdr:cNvPr>
        <xdr:cNvCxnSpPr/>
      </xdr:nvCxnSpPr>
      <xdr:spPr>
        <a:xfrm>
          <a:off x="876300" y="1626870"/>
          <a:ext cx="1744980" cy="948690"/>
        </a:xfrm>
        <a:prstGeom prst="straightConnector1">
          <a:avLst/>
        </a:prstGeom>
        <a:ln w="28575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1760220</xdr:colOff>
      <xdr:row>2</xdr:row>
      <xdr:rowOff>0</xdr:rowOff>
    </xdr:from>
    <xdr:to>
      <xdr:col>2</xdr:col>
      <xdr:colOff>300990</xdr:colOff>
      <xdr:row>3</xdr:row>
      <xdr:rowOff>876300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043ADEA-0C44-47E9-9B79-5371E98DDE11}"/>
            </a:ext>
          </a:extLst>
        </xdr:cNvPr>
        <xdr:cNvCxnSpPr/>
      </xdr:nvCxnSpPr>
      <xdr:spPr>
        <a:xfrm flipV="1">
          <a:off x="1943100" y="373380"/>
          <a:ext cx="922020" cy="1062990"/>
        </a:xfrm>
        <a:prstGeom prst="straightConnector1">
          <a:avLst/>
        </a:prstGeom>
        <a:ln w="28575">
          <a:solidFill>
            <a:srgbClr val="C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2150534</xdr:colOff>
      <xdr:row>3</xdr:row>
      <xdr:rowOff>1173480</xdr:rowOff>
    </xdr:from>
    <xdr:to>
      <xdr:col>2</xdr:col>
      <xdr:colOff>7620</xdr:colOff>
      <xdr:row>3</xdr:row>
      <xdr:rowOff>1173481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A1B6AD3-9046-4996-950C-997FEEEA45B9}"/>
            </a:ext>
          </a:extLst>
        </xdr:cNvPr>
        <xdr:cNvCxnSpPr/>
      </xdr:nvCxnSpPr>
      <xdr:spPr>
        <a:xfrm flipV="1">
          <a:off x="2333414" y="1733550"/>
          <a:ext cx="238336" cy="1"/>
        </a:xfrm>
        <a:prstGeom prst="straightConnector1">
          <a:avLst/>
        </a:prstGeom>
        <a:ln w="28575">
          <a:solidFill>
            <a:schemeClr val="bg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110491</xdr:colOff>
      <xdr:row>0</xdr:row>
      <xdr:rowOff>60961</xdr:rowOff>
    </xdr:from>
    <xdr:to>
      <xdr:col>19</xdr:col>
      <xdr:colOff>133350</xdr:colOff>
      <xdr:row>2</xdr:row>
      <xdr:rowOff>142648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DB50475-694E-19B7-DB59-2A30551B6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741" y="60961"/>
          <a:ext cx="1371599" cy="455067"/>
        </a:xfrm>
        <a:prstGeom prst="rect">
          <a:avLst/>
        </a:prstGeom>
      </xdr:spPr>
    </xdr:pic>
    <xdr:clientData/>
  </xdr:twoCellAnchor>
  <xdr:oneCellAnchor>
    <xdr:from>
      <xdr:col>0</xdr:col>
      <xdr:colOff>167640</xdr:colOff>
      <xdr:row>3</xdr:row>
      <xdr:rowOff>45720</xdr:rowOff>
    </xdr:from>
    <xdr:ext cx="2316480" cy="57900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9FA3958-6FBF-5072-5C73-AC94FB294D31}"/>
            </a:ext>
          </a:extLst>
        </xdr:cNvPr>
        <xdr:cNvSpPr txBox="1"/>
      </xdr:nvSpPr>
      <xdr:spPr>
        <a:xfrm>
          <a:off x="167640" y="605790"/>
          <a:ext cx="2316480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>
              <a:solidFill>
                <a:schemeClr val="accent5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Elije en esta columna las pistolas</a:t>
          </a:r>
          <a:r>
            <a:rPr lang="es-ES" sz="1100" baseline="0">
              <a:solidFill>
                <a:schemeClr val="accent5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que quieres comparar</a:t>
          </a:r>
        </a:p>
        <a:p>
          <a:pPr algn="ctr"/>
          <a:r>
            <a:rPr lang="es-ES" sz="1100" baseline="0">
              <a:solidFill>
                <a:schemeClr val="accent5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Utiliza el menú desplegable</a:t>
          </a:r>
          <a:endParaRPr lang="es-ES" sz="1100">
            <a:solidFill>
              <a:schemeClr val="accent5">
                <a:lumMod val="20000"/>
                <a:lumOff val="8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20954</xdr:rowOff>
    </xdr:from>
    <xdr:to>
      <xdr:col>14</xdr:col>
      <xdr:colOff>624840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675C8F-79BB-40C2-81DB-90131C4A5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586740</xdr:colOff>
      <xdr:row>1</xdr:row>
      <xdr:rowOff>30480</xdr:rowOff>
    </xdr:from>
    <xdr:to>
      <xdr:col>12</xdr:col>
      <xdr:colOff>38099</xdr:colOff>
      <xdr:row>3</xdr:row>
      <xdr:rowOff>135027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0A5B51-84E0-42FE-83AA-A49B3A12C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5870" y="209550"/>
          <a:ext cx="1371599" cy="4550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20954</xdr:rowOff>
    </xdr:from>
    <xdr:to>
      <xdr:col>14</xdr:col>
      <xdr:colOff>624840</xdr:colOff>
      <xdr:row>64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AB0AA2-BACF-856B-B95D-9240EE0D0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628650</xdr:colOff>
      <xdr:row>1</xdr:row>
      <xdr:rowOff>26670</xdr:rowOff>
    </xdr:from>
    <xdr:to>
      <xdr:col>12</xdr:col>
      <xdr:colOff>80009</xdr:colOff>
      <xdr:row>3</xdr:row>
      <xdr:rowOff>131217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0E391C-792D-4743-BB7D-78CE75B33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7780" y="205740"/>
          <a:ext cx="1371599" cy="4550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20954</xdr:rowOff>
    </xdr:from>
    <xdr:to>
      <xdr:col>14</xdr:col>
      <xdr:colOff>624840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B1F63A-4AF7-409A-B11D-66E4F1658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464820</xdr:colOff>
      <xdr:row>1</xdr:row>
      <xdr:rowOff>38100</xdr:rowOff>
    </xdr:from>
    <xdr:to>
      <xdr:col>11</xdr:col>
      <xdr:colOff>556259</xdr:colOff>
      <xdr:row>3</xdr:row>
      <xdr:rowOff>142647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CEDD2C-0B45-44CA-B1C8-E5B5E5A78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217170"/>
          <a:ext cx="1371599" cy="4550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20954</xdr:rowOff>
    </xdr:from>
    <xdr:to>
      <xdr:col>14</xdr:col>
      <xdr:colOff>624840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B9447-0797-4F70-B148-1952F690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445770</xdr:colOff>
      <xdr:row>1</xdr:row>
      <xdr:rowOff>49530</xdr:rowOff>
    </xdr:from>
    <xdr:to>
      <xdr:col>11</xdr:col>
      <xdr:colOff>537209</xdr:colOff>
      <xdr:row>3</xdr:row>
      <xdr:rowOff>154077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AE1AB2-A398-4360-9409-1968D0ED0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228600"/>
          <a:ext cx="1371599" cy="4550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20954</xdr:rowOff>
    </xdr:from>
    <xdr:to>
      <xdr:col>14</xdr:col>
      <xdr:colOff>624840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308119-00AD-4CDC-8FCA-A8E9C7A57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262890</xdr:colOff>
      <xdr:row>1</xdr:row>
      <xdr:rowOff>34290</xdr:rowOff>
    </xdr:from>
    <xdr:to>
      <xdr:col>12</xdr:col>
      <xdr:colOff>354329</xdr:colOff>
      <xdr:row>3</xdr:row>
      <xdr:rowOff>138837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C76AF9-5CDB-4933-815E-C785FBDB2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213360"/>
          <a:ext cx="1371599" cy="4550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20954</xdr:rowOff>
    </xdr:from>
    <xdr:to>
      <xdr:col>14</xdr:col>
      <xdr:colOff>624840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4B00E3-CC80-4974-A13B-16FB70C4D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502920</xdr:colOff>
      <xdr:row>0</xdr:row>
      <xdr:rowOff>72390</xdr:rowOff>
    </xdr:from>
    <xdr:to>
      <xdr:col>11</xdr:col>
      <xdr:colOff>594359</xdr:colOff>
      <xdr:row>2</xdr:row>
      <xdr:rowOff>173127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AC7E45-4336-4050-8407-A65737B64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72390"/>
          <a:ext cx="1371599" cy="4550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4BB38D-6084-47FC-81DE-3D223AF63785}" name="Datos" displayName="Datos" ref="B4:R67" totalsRowShown="0" headerRowDxfId="54" dataDxfId="53">
  <autoFilter ref="B4:R67" xr:uid="{D34BB38D-6084-47FC-81DE-3D223AF63785}"/>
  <sortState xmlns:xlrd2="http://schemas.microsoft.com/office/spreadsheetml/2017/richdata2" ref="B5:R67">
    <sortCondition ref="B4:B67"/>
  </sortState>
  <tableColumns count="17">
    <tableColumn id="1" xr3:uid="{45D7FD11-45DB-41C6-885B-D417AB19F2A9}" name="Pistola" dataDxfId="52" dataCellStyle="Hyperlink"/>
    <tableColumn id="2" xr3:uid="{A7744D76-B62D-4D8A-8B74-C1702E0BC8BF}" name="Categoría" dataDxfId="51"/>
    <tableColumn id="3" xr3:uid="{D7776D85-27A2-43E9-8F25-594D98381050}" name="Calibre" dataDxfId="50"/>
    <tableColumn id="12" xr3:uid="{8998C45F-9D75-4725-B369-EFE4B10FF17A}" name="Cañón (&quot;)" dataDxfId="49"/>
    <tableColumn id="13" xr3:uid="{DEF0EBAC-1131-412D-8EE5-CC4B02A18EBE}" name="Longitud (&quot;)" dataDxfId="48"/>
    <tableColumn id="14" xr3:uid="{F780B7BA-F580-4E98-8E2B-EA3AE286A473}" name="Altura (&quot;)" dataDxfId="47"/>
    <tableColumn id="15" xr3:uid="{A60F57A9-2FBD-4783-9695-5234A01CC445}" name="Anchura (&quot;)" dataDxfId="46"/>
    <tableColumn id="16" xr3:uid="{9148ED64-89A7-4D05-AACF-FBA5D415A627}" name="Radio entre miras (&quot;)" dataDxfId="45"/>
    <tableColumn id="17" xr3:uid="{3E791085-918F-4979-8598-A88AC7FDFE4D}" name="Peso (oz)" dataDxfId="44"/>
    <tableColumn id="4" xr3:uid="{AC8220DD-AF1D-4BFF-AEB1-54A945D62A85}" name="Cañón _x000a_(mm)" dataDxfId="43"/>
    <tableColumn id="5" xr3:uid="{B6B1E1B2-E15F-49C2-ADCA-DFBA3780E21F}" name="Longitud _x000a_(mm)" dataDxfId="42"/>
    <tableColumn id="6" xr3:uid="{36C7CAE0-C538-4F66-841F-2FF3B61962AE}" name="Altura _x000a_(mm)" dataDxfId="41"/>
    <tableColumn id="11" xr3:uid="{A624B957-85CE-43AD-94B9-A012FA9473E9}" name="Anchura _x000a_(mm)" dataDxfId="40"/>
    <tableColumn id="7" xr3:uid="{3AFF178B-1BA4-4EB5-BE67-1672D2B1FFFA}" name="Radio entre miras _x000a_(mm)" dataDxfId="39"/>
    <tableColumn id="8" xr3:uid="{6B96EF4B-DB37-4881-B03A-2C7BB6ADA872}" name="Capacidad_x000a_(cartuchos)" dataDxfId="38"/>
    <tableColumn id="9" xr3:uid="{B4462DAC-6D56-46DE-962B-CBAD4D41DB70}" name="Peso (g)" dataDxfId="37"/>
    <tableColumn id="10" xr3:uid="{BD42791D-E1F9-436F-A0A3-19AE1B3A81FC}" name="PVP ($)" dataDxfId="36"/>
  </tableColumns>
  <tableStyleInfo name="TableStyleMedium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6E016B5-0194-4389-B51D-412A48A3325D}" name="Table2789101112" displayName="Table2789101112" ref="A1:B64" totalsRowShown="0" headerRowDxfId="57">
  <autoFilter ref="A1:B64" xr:uid="{C64C61E2-5D08-4054-858F-B4AB581AF76C}"/>
  <sortState xmlns:xlrd2="http://schemas.microsoft.com/office/spreadsheetml/2017/richdata2" ref="A2:B64">
    <sortCondition ref="B1:B64"/>
  </sortState>
  <tableColumns count="2">
    <tableColumn id="1" xr3:uid="{5DDC2804-985C-40B1-81E8-40F4F8CD8A58}" name="Pistola" dataDxfId="56" dataCellStyle="Hyperlink"/>
    <tableColumn id="2" xr3:uid="{CCDA4041-9561-4409-93B0-5D72BCC74F40}" name="PVP ($)" dataDxfId="5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B67FD9-A40D-40AE-84A4-0148C8BFB283}" name="Table3" displayName="Table3" ref="B4:BM67" headerRowDxfId="209" dataDxfId="208" totalsRowDxfId="207">
  <autoFilter ref="B4:BM67" xr:uid="{ECB67FD9-A40D-40AE-84A4-0148C8BFB283}"/>
  <sortState xmlns:xlrd2="http://schemas.microsoft.com/office/spreadsheetml/2017/richdata2" ref="B5:BG67">
    <sortCondition ref="B4:B67"/>
  </sortState>
  <tableColumns count="64">
    <tableColumn id="1" xr3:uid="{E958AA71-9622-4084-B488-1F82BB989A0E}" name="Pistola" totalsRowLabel="Total" dataDxfId="206" totalsRowDxfId="205" dataCellStyle="Hyperlink"/>
    <tableColumn id="2" xr3:uid="{B47E61FF-F451-453B-B58A-6A82F7B0CABD}" name="Beretta 21 A Bobcat" dataDxfId="204" totalsRowDxfId="203" dataCellStyle="Percent">
      <calculatedColumnFormula>IF($C$1="mm",VLOOKUP($B5,Datos[],MATCH($C$2,Datos[#Headers],0),FALSE)-VLOOKUP(C$4,Datos[],MATCH($C$2,Datos[#Headers],0),FALSE),(VLOOKUP($B5,Datos[],MATCH($C$2,Datos[#Headers],0),FALSE)-VLOOKUP(C$4,Datos[],MATCH($C$2,Datos[#Headers],0),FALSE))/VLOOKUP($B5,Datos[],MATCH($C$2,Datos[#Headers],0),FALSE))</calculatedColumnFormula>
    </tableColumn>
    <tableColumn id="3" xr3:uid="{9C5B5837-DB7C-4C02-AAD2-1C24000083AA}" name="Beretta 3032 Tomcat Inox" dataDxfId="202" totalsRowDxfId="201" dataCellStyle="Percent">
      <calculatedColumnFormula>IF($C$1="mm",VLOOKUP($B5,Datos[],MATCH($C$2,Datos[#Headers],0),FALSE)-VLOOKUP(D$4,Datos[],MATCH($C$2,Datos[#Headers],0),FALSE),(VLOOKUP($B5,Datos[],MATCH($C$2,Datos[#Headers],0),FALSE)-VLOOKUP(D$4,Datos[],MATCH($C$2,Datos[#Headers],0),FALSE))/VLOOKUP($B5,Datos[],MATCH($C$2,Datos[#Headers],0),FALSE))</calculatedColumnFormula>
    </tableColumn>
    <tableColumn id="4" xr3:uid="{3E814B6C-77F6-473C-AE46-D1701B5802A1}" name="Beretta 92A1" dataDxfId="200" totalsRowDxfId="199" dataCellStyle="Percent">
      <calculatedColumnFormula>IF($C$1="mm",VLOOKUP($B5,Datos[],MATCH($C$2,Datos[#Headers],0),FALSE)-VLOOKUP(E$4,Datos[],MATCH($C$2,Datos[#Headers],0),FALSE),(VLOOKUP($B5,Datos[],MATCH($C$2,Datos[#Headers],0),FALSE)-VLOOKUP(E$4,Datos[],MATCH($C$2,Datos[#Headers],0),FALSE))/VLOOKUP($B5,Datos[],MATCH($C$2,Datos[#Headers],0),FALSE))</calculatedColumnFormula>
    </tableColumn>
    <tableColumn id="5" xr3:uid="{E9FF8975-AC74-4E6B-9C19-0B652304B7BC}" name="Beretta 92G Elite LTT Centurion" dataDxfId="198" totalsRowDxfId="197" dataCellStyle="Percent">
      <calculatedColumnFormula>IF($C$1="mm",VLOOKUP($B5,Datos[],MATCH($C$2,Datos[#Headers],0),FALSE)-VLOOKUP(F$4,Datos[],MATCH($C$2,Datos[#Headers],0),FALSE),(VLOOKUP($B5,Datos[],MATCH($C$2,Datos[#Headers],0),FALSE)-VLOOKUP(F$4,Datos[],MATCH($C$2,Datos[#Headers],0),FALSE))/VLOOKUP($B5,Datos[],MATCH($C$2,Datos[#Headers],0),FALSE))</calculatedColumnFormula>
    </tableColumn>
    <tableColumn id="6" xr3:uid="{3F754FE6-790B-4B2F-9564-71108C40A384}" name="Beretta 92G Elite LTT Compact" dataDxfId="196" totalsRowDxfId="195" dataCellStyle="Percent">
      <calculatedColumnFormula>IF($C$1="mm",VLOOKUP($B5,Datos[],MATCH($C$2,Datos[#Headers],0),FALSE)-VLOOKUP(G$4,Datos[],MATCH($C$2,Datos[#Headers],0),FALSE),(VLOOKUP($B5,Datos[],MATCH($C$2,Datos[#Headers],0),FALSE)-VLOOKUP(G$4,Datos[],MATCH($C$2,Datos[#Headers],0),FALSE))/VLOOKUP($B5,Datos[],MATCH($C$2,Datos[#Headers],0),FALSE))</calculatedColumnFormula>
    </tableColumn>
    <tableColumn id="7" xr3:uid="{B5D4C9D0-113D-4BC8-8F67-4F70B7C95BD2}" name="Beretta APX A1 Carry" dataDxfId="194" totalsRowDxfId="193" dataCellStyle="Percent">
      <calculatedColumnFormula>IF($C$1="mm",VLOOKUP($B5,Datos[],MATCH($C$2,Datos[#Headers],0),FALSE)-VLOOKUP(H$4,Datos[],MATCH($C$2,Datos[#Headers],0),FALSE),(VLOOKUP($B5,Datos[],MATCH($C$2,Datos[#Headers],0),FALSE)-VLOOKUP(H$4,Datos[],MATCH($C$2,Datos[#Headers],0),FALSE))/VLOOKUP($B5,Datos[],MATCH($C$2,Datos[#Headers],0),FALSE))</calculatedColumnFormula>
    </tableColumn>
    <tableColumn id="8" xr3:uid="{DDF26817-8E3A-4AD5-896E-63CC4D956B60}" name="Beretta APX A1 Full Size" dataDxfId="192" totalsRowDxfId="191" dataCellStyle="Percent">
      <calculatedColumnFormula>IF($C$1="mm",VLOOKUP($B5,Datos[],MATCH($C$2,Datos[#Headers],0),FALSE)-VLOOKUP(I$4,Datos[],MATCH($C$2,Datos[#Headers],0),FALSE),(VLOOKUP($B5,Datos[],MATCH($C$2,Datos[#Headers],0),FALSE)-VLOOKUP(I$4,Datos[],MATCH($C$2,Datos[#Headers],0),FALSE))/VLOOKUP($B5,Datos[],MATCH($C$2,Datos[#Headers],0),FALSE))</calculatedColumnFormula>
    </tableColumn>
    <tableColumn id="9" xr3:uid="{8BDA45DF-A9A8-47A9-9DEB-183741FD6B92}" name="Beretta Px4 Storm Carry" dataDxfId="190" totalsRowDxfId="189" dataCellStyle="Percent">
      <calculatedColumnFormula>IF($C$1="mm",VLOOKUP($B5,Datos[],MATCH($C$2,Datos[#Headers],0),FALSE)-VLOOKUP(J$4,Datos[],MATCH($C$2,Datos[#Headers],0),FALSE),(VLOOKUP($B5,Datos[],MATCH($C$2,Datos[#Headers],0),FALSE)-VLOOKUP(J$4,Datos[],MATCH($C$2,Datos[#Headers],0),FALSE))/VLOOKUP($B5,Datos[],MATCH($C$2,Datos[#Headers],0),FALSE))</calculatedColumnFormula>
    </tableColumn>
    <tableColumn id="10" xr3:uid="{01380A43-84DD-4F12-8B4A-E88178B85C33}" name="Beretta Px4 Storm Compact" dataDxfId="188" totalsRowDxfId="187" dataCellStyle="Percent">
      <calculatedColumnFormula>IF($C$1="mm",VLOOKUP($B5,Datos[],MATCH($C$2,Datos[#Headers],0),FALSE)-VLOOKUP(K$4,Datos[],MATCH($C$2,Datos[#Headers],0),FALSE),(VLOOKUP($B5,Datos[],MATCH($C$2,Datos[#Headers],0),FALSE)-VLOOKUP(K$4,Datos[],MATCH($C$2,Datos[#Headers],0),FALSE))/VLOOKUP($B5,Datos[],MATCH($C$2,Datos[#Headers],0),FALSE))</calculatedColumnFormula>
    </tableColumn>
    <tableColumn id="11" xr3:uid="{AA7827FE-EFF0-4952-85C0-346D74D708A6}" name="Beretta Px4 Storm Compact Carry" dataDxfId="186" totalsRowDxfId="185" dataCellStyle="Percent">
      <calculatedColumnFormula>IF($C$1="mm",VLOOKUP($B5,Datos[],MATCH($C$2,Datos[#Headers],0),FALSE)-VLOOKUP(L$4,Datos[],MATCH($C$2,Datos[#Headers],0),FALSE),(VLOOKUP($B5,Datos[],MATCH($C$2,Datos[#Headers],0),FALSE)-VLOOKUP(L$4,Datos[],MATCH($C$2,Datos[#Headers],0),FALSE))/VLOOKUP($B5,Datos[],MATCH($C$2,Datos[#Headers],0),FALSE))</calculatedColumnFormula>
    </tableColumn>
    <tableColumn id="12" xr3:uid="{CF8E2BC6-210C-4C38-98F9-409C7F20FE10}" name="Beretta Px4 Storm Full" dataDxfId="184" totalsRowDxfId="183" dataCellStyle="Percent">
      <calculatedColumnFormula>IF($C$1="mm",VLOOKUP($B5,Datos[],MATCH($C$2,Datos[#Headers],0),FALSE)-VLOOKUP(M$4,Datos[],MATCH($C$2,Datos[#Headers],0),FALSE),(VLOOKUP($B5,Datos[],MATCH($C$2,Datos[#Headers],0),FALSE)-VLOOKUP(M$4,Datos[],MATCH($C$2,Datos[#Headers],0),FALSE))/VLOOKUP($B5,Datos[],MATCH($C$2,Datos[#Headers],0),FALSE))</calculatedColumnFormula>
    </tableColumn>
    <tableColumn id="13" xr3:uid="{52E8052E-21FA-4387-B32D-D7A6AEECCDC1}" name="Beretta Px4 Storm SubCompact" dataDxfId="182" totalsRowDxfId="181" dataCellStyle="Percent">
      <calculatedColumnFormula>IF($C$1="mm",VLOOKUP($B5,Datos[],MATCH($C$2,Datos[#Headers],0),FALSE)-VLOOKUP(N$4,Datos[],MATCH($C$2,Datos[#Headers],0),FALSE),(VLOOKUP($B5,Datos[],MATCH($C$2,Datos[#Headers],0),FALSE)-VLOOKUP(N$4,Datos[],MATCH($C$2,Datos[#Headers],0),FALSE))/VLOOKUP($B5,Datos[],MATCH($C$2,Datos[#Headers],0),FALSE))</calculatedColumnFormula>
    </tableColumn>
    <tableColumn id="14" xr3:uid="{8F7E0287-78F1-42BA-9433-D420230AF65F}" name="CZ P-07" dataDxfId="180" totalsRowDxfId="179" dataCellStyle="Percent">
      <calculatedColumnFormula>IF($C$1="mm",VLOOKUP($B5,Datos[],MATCH($C$2,Datos[#Headers],0),FALSE)-VLOOKUP(O$4,Datos[],MATCH($C$2,Datos[#Headers],0),FALSE),(VLOOKUP($B5,Datos[],MATCH($C$2,Datos[#Headers],0),FALSE)-VLOOKUP(O$4,Datos[],MATCH($C$2,Datos[#Headers],0),FALSE))/VLOOKUP($B5,Datos[],MATCH($C$2,Datos[#Headers],0),FALSE))</calculatedColumnFormula>
    </tableColumn>
    <tableColumn id="15" xr3:uid="{7F29CA0A-ACBC-46CC-84E8-5C7C4CF67AF9}" name="CZ P-09" dataDxfId="178" totalsRowDxfId="177" dataCellStyle="Percent">
      <calculatedColumnFormula>IF($C$1="mm",VLOOKUP($B5,Datos[],MATCH($C$2,Datos[#Headers],0),FALSE)-VLOOKUP(P$4,Datos[],MATCH($C$2,Datos[#Headers],0),FALSE),(VLOOKUP($B5,Datos[],MATCH($C$2,Datos[#Headers],0),FALSE)-VLOOKUP(P$4,Datos[],MATCH($C$2,Datos[#Headers],0),FALSE))/VLOOKUP($B5,Datos[],MATCH($C$2,Datos[#Headers],0),FALSE))</calculatedColumnFormula>
    </tableColumn>
    <tableColumn id="16" xr3:uid="{7CA5FDEB-4431-41F4-8208-F0C21D4E4BA5}" name="CZ P-10 C" dataDxfId="176" totalsRowDxfId="175" dataCellStyle="Percent">
      <calculatedColumnFormula>IF($C$1="mm",VLOOKUP($B5,Datos[],MATCH($C$2,Datos[#Headers],0),FALSE)-VLOOKUP(Q$4,Datos[],MATCH($C$2,Datos[#Headers],0),FALSE),(VLOOKUP($B5,Datos[],MATCH($C$2,Datos[#Headers],0),FALSE)-VLOOKUP(Q$4,Datos[],MATCH($C$2,Datos[#Headers],0),FALSE))/VLOOKUP($B5,Datos[],MATCH($C$2,Datos[#Headers],0),FALSE))</calculatedColumnFormula>
    </tableColumn>
    <tableColumn id="17" xr3:uid="{D010A931-C870-4434-9784-92471A6A3F13}" name="CZ P-10 F" dataDxfId="174" totalsRowDxfId="173" dataCellStyle="Percent">
      <calculatedColumnFormula>IF($C$1="mm",VLOOKUP($B5,Datos[],MATCH($C$2,Datos[#Headers],0),FALSE)-VLOOKUP(R$4,Datos[],MATCH($C$2,Datos[#Headers],0),FALSE),(VLOOKUP($B5,Datos[],MATCH($C$2,Datos[#Headers],0),FALSE)-VLOOKUP(R$4,Datos[],MATCH($C$2,Datos[#Headers],0),FALSE))/VLOOKUP($B5,Datos[],MATCH($C$2,Datos[#Headers],0),FALSE))</calculatedColumnFormula>
    </tableColumn>
    <tableColumn id="18" xr3:uid="{999C9BB1-65CC-40C3-9AA3-B8E0139FA9E4}" name="CZ P-10 M" dataDxfId="172" totalsRowDxfId="171" dataCellStyle="Percent">
      <calculatedColumnFormula>IF($C$1="mm",VLOOKUP($B5,Datos[],MATCH($C$2,Datos[#Headers],0),FALSE)-VLOOKUP(S$4,Datos[],MATCH($C$2,Datos[#Headers],0),FALSE),(VLOOKUP($B5,Datos[],MATCH($C$2,Datos[#Headers],0),FALSE)-VLOOKUP(S$4,Datos[],MATCH($C$2,Datos[#Headers],0),FALSE))/VLOOKUP($B5,Datos[],MATCH($C$2,Datos[#Headers],0),FALSE))</calculatedColumnFormula>
    </tableColumn>
    <tableColumn id="19" xr3:uid="{52883E17-772D-48F7-8A04-538F721A6AB4}" name="CZ P-10 S" dataDxfId="170" totalsRowDxfId="169" dataCellStyle="Percent">
      <calculatedColumnFormula>IF($C$1="mm",VLOOKUP($B5,Datos[],MATCH($C$2,Datos[#Headers],0),FALSE)-VLOOKUP(T$4,Datos[],MATCH($C$2,Datos[#Headers],0),FALSE),(VLOOKUP($B5,Datos[],MATCH($C$2,Datos[#Headers],0),FALSE)-VLOOKUP(T$4,Datos[],MATCH($C$2,Datos[#Headers],0),FALSE))/VLOOKUP($B5,Datos[],MATCH($C$2,Datos[#Headers],0),FALSE))</calculatedColumnFormula>
    </tableColumn>
    <tableColumn id="20" xr3:uid="{76ADC0E4-8CC8-4183-95E4-29245B5D9876}" name="FN 509" dataDxfId="168" totalsRowDxfId="167" dataCellStyle="Percent">
      <calculatedColumnFormula>IF($C$1="mm",VLOOKUP($B5,Datos[],MATCH($C$2,Datos[#Headers],0),FALSE)-VLOOKUP(U$4,Datos[],MATCH($C$2,Datos[#Headers],0),FALSE),(VLOOKUP($B5,Datos[],MATCH($C$2,Datos[#Headers],0),FALSE)-VLOOKUP(U$4,Datos[],MATCH($C$2,Datos[#Headers],0),FALSE))/VLOOKUP($B5,Datos[],MATCH($C$2,Datos[#Headers],0),FALSE))</calculatedColumnFormula>
    </tableColumn>
    <tableColumn id="21" xr3:uid="{198697DD-6849-4450-93E0-F2BD96ABD83B}" name="FN 509 Compact" dataDxfId="166" totalsRowDxfId="165" dataCellStyle="Percent">
      <calculatedColumnFormula>IF($C$1="mm",VLOOKUP($B5,Datos[],MATCH($C$2,Datos[#Headers],0),FALSE)-VLOOKUP(V$4,Datos[],MATCH($C$2,Datos[#Headers],0),FALSE),(VLOOKUP($B5,Datos[],MATCH($C$2,Datos[#Headers],0),FALSE)-VLOOKUP(V$4,Datos[],MATCH($C$2,Datos[#Headers],0),FALSE))/VLOOKUP($B5,Datos[],MATCH($C$2,Datos[#Headers],0),FALSE))</calculatedColumnFormula>
    </tableColumn>
    <tableColumn id="22" xr3:uid="{51EDE34C-4305-473D-A1F7-BE5E7395406B}" name="FN 509 LS Edge" dataDxfId="164" totalsRowDxfId="163" dataCellStyle="Percent">
      <calculatedColumnFormula>IF($C$1="mm",VLOOKUP($B5,Datos[],MATCH($C$2,Datos[#Headers],0),FALSE)-VLOOKUP(W$4,Datos[],MATCH($C$2,Datos[#Headers],0),FALSE),(VLOOKUP($B5,Datos[],MATCH($C$2,Datos[#Headers],0),FALSE)-VLOOKUP(W$4,Datos[],MATCH($C$2,Datos[#Headers],0),FALSE))/VLOOKUP($B5,Datos[],MATCH($C$2,Datos[#Headers],0),FALSE))</calculatedColumnFormula>
    </tableColumn>
    <tableColumn id="23" xr3:uid="{FA8CAC37-905C-4C85-91C8-FD24C447DB7A}" name="FN 509 Midsize" dataDxfId="162" totalsRowDxfId="161" dataCellStyle="Percent">
      <calculatedColumnFormula>IF($C$1="mm",VLOOKUP($B5,Datos[],MATCH($C$2,Datos[#Headers],0),FALSE)-VLOOKUP(X$4,Datos[],MATCH($C$2,Datos[#Headers],0),FALSE),(VLOOKUP($B5,Datos[],MATCH($C$2,Datos[#Headers],0),FALSE)-VLOOKUP(X$4,Datos[],MATCH($C$2,Datos[#Headers],0),FALSE))/VLOOKUP($B5,Datos[],MATCH($C$2,Datos[#Headers],0),FALSE))</calculatedColumnFormula>
    </tableColumn>
    <tableColumn id="24" xr3:uid="{E6F9ABC4-C454-4EEE-9587-FAF61C8785CD}" name="Glock G17 Gen5" dataDxfId="160" totalsRowDxfId="159" dataCellStyle="Percent">
      <calculatedColumnFormula>IF($C$1="mm",VLOOKUP($B5,Datos[],MATCH($C$2,Datos[#Headers],0),FALSE)-VLOOKUP(Y$4,Datos[],MATCH($C$2,Datos[#Headers],0),FALSE),(VLOOKUP($B5,Datos[],MATCH($C$2,Datos[#Headers],0),FALSE)-VLOOKUP(Y$4,Datos[],MATCH($C$2,Datos[#Headers],0),FALSE))/VLOOKUP($B5,Datos[],MATCH($C$2,Datos[#Headers],0),FALSE))</calculatedColumnFormula>
    </tableColumn>
    <tableColumn id="25" xr3:uid="{4AA7464B-375E-4B44-9DE4-3E336740ABEB}" name="Glock G19 Gen5" dataDxfId="158" totalsRowDxfId="157" dataCellStyle="Percent">
      <calculatedColumnFormula>IF($C$1="mm",VLOOKUP($B5,Datos[],MATCH($C$2,Datos[#Headers],0),FALSE)-VLOOKUP(Z$4,Datos[],MATCH($C$2,Datos[#Headers],0),FALSE),(VLOOKUP($B5,Datos[],MATCH($C$2,Datos[#Headers],0),FALSE)-VLOOKUP(Z$4,Datos[],MATCH($C$2,Datos[#Headers],0),FALSE))/VLOOKUP($B5,Datos[],MATCH($C$2,Datos[#Headers],0),FALSE))</calculatedColumnFormula>
    </tableColumn>
    <tableColumn id="26" xr3:uid="{48471ECD-10FF-4558-9600-D0FC43ECEDAB}" name="Glock G19X" dataDxfId="156" totalsRowDxfId="155" dataCellStyle="Percent">
      <calculatedColumnFormula>IF($C$1="mm",VLOOKUP($B5,Datos[],MATCH($C$2,Datos[#Headers],0),FALSE)-VLOOKUP(AA$4,Datos[],MATCH($C$2,Datos[#Headers],0),FALSE),(VLOOKUP($B5,Datos[],MATCH($C$2,Datos[#Headers],0),FALSE)-VLOOKUP(AA$4,Datos[],MATCH($C$2,Datos[#Headers],0),FALSE))/VLOOKUP($B5,Datos[],MATCH($C$2,Datos[#Headers],0),FALSE))</calculatedColumnFormula>
    </tableColumn>
    <tableColumn id="27" xr3:uid="{6E6A5F49-779B-4F14-8FD5-62BB08A7D068}" name="Glock G26 Gen5" dataDxfId="154" totalsRowDxfId="153" dataCellStyle="Percent">
      <calculatedColumnFormula>IF($C$1="mm",VLOOKUP($B5,Datos[],MATCH($C$2,Datos[#Headers],0),FALSE)-VLOOKUP(AB$4,Datos[],MATCH($C$2,Datos[#Headers],0),FALSE),(VLOOKUP($B5,Datos[],MATCH($C$2,Datos[#Headers],0),FALSE)-VLOOKUP(AB$4,Datos[],MATCH($C$2,Datos[#Headers],0),FALSE))/VLOOKUP($B5,Datos[],MATCH($C$2,Datos[#Headers],0),FALSE))</calculatedColumnFormula>
    </tableColumn>
    <tableColumn id="28" xr3:uid="{34705CB4-292A-4DE7-BE01-B8D52A7D9F13}" name="Glock G34 Gen5 MOS" dataDxfId="152" totalsRowDxfId="151" dataCellStyle="Percent">
      <calculatedColumnFormula>IF($C$1="mm",VLOOKUP($B5,Datos[],MATCH($C$2,Datos[#Headers],0),FALSE)-VLOOKUP(AC$4,Datos[],MATCH($C$2,Datos[#Headers],0),FALSE),(VLOOKUP($B5,Datos[],MATCH($C$2,Datos[#Headers],0),FALSE)-VLOOKUP(AC$4,Datos[],MATCH($C$2,Datos[#Headers],0),FALSE))/VLOOKUP($B5,Datos[],MATCH($C$2,Datos[#Headers],0),FALSE))</calculatedColumnFormula>
    </tableColumn>
    <tableColumn id="29" xr3:uid="{C9FF167B-4F03-4961-8012-C3CE99451B71}" name="Glock G43" dataDxfId="150" totalsRowDxfId="149" dataCellStyle="Percent">
      <calculatedColumnFormula>IF($C$1="mm",VLOOKUP($B5,Datos[],MATCH($C$2,Datos[#Headers],0),FALSE)-VLOOKUP(AD$4,Datos[],MATCH($C$2,Datos[#Headers],0),FALSE),(VLOOKUP($B5,Datos[],MATCH($C$2,Datos[#Headers],0),FALSE)-VLOOKUP(AD$4,Datos[],MATCH($C$2,Datos[#Headers],0),FALSE))/VLOOKUP($B5,Datos[],MATCH($C$2,Datos[#Headers],0),FALSE))</calculatedColumnFormula>
    </tableColumn>
    <tableColumn id="30" xr3:uid="{5CFBF353-DECF-41A1-A711-162886188F83}" name="Glock G43X Rail" dataDxfId="148" totalsRowDxfId="147" dataCellStyle="Percent">
      <calculatedColumnFormula>IF($C$1="mm",VLOOKUP($B5,Datos[],MATCH($C$2,Datos[#Headers],0),FALSE)-VLOOKUP(AE$4,Datos[],MATCH($C$2,Datos[#Headers],0),FALSE),(VLOOKUP($B5,Datos[],MATCH($C$2,Datos[#Headers],0),FALSE)-VLOOKUP(AE$4,Datos[],MATCH($C$2,Datos[#Headers],0),FALSE))/VLOOKUP($B5,Datos[],MATCH($C$2,Datos[#Headers],0),FALSE))</calculatedColumnFormula>
    </tableColumn>
    <tableColumn id="31" xr3:uid="{2F2147AB-A841-4400-B166-EF18A328F26D}" name="Glock G45" dataDxfId="146" totalsRowDxfId="145" dataCellStyle="Percent">
      <calculatedColumnFormula>IF($C$1="mm",VLOOKUP($B5,Datos[],MATCH($C$2,Datos[#Headers],0),FALSE)-VLOOKUP(AF$4,Datos[],MATCH($C$2,Datos[#Headers],0),FALSE),(VLOOKUP($B5,Datos[],MATCH($C$2,Datos[#Headers],0),FALSE)-VLOOKUP(AF$4,Datos[],MATCH($C$2,Datos[#Headers],0),FALSE))/VLOOKUP($B5,Datos[],MATCH($C$2,Datos[#Headers],0),FALSE))</calculatedColumnFormula>
    </tableColumn>
    <tableColumn id="32" xr3:uid="{A29F33B8-74A1-4351-A838-1AFCAC88C952}" name="Glock G48 Rail" dataDxfId="144" totalsRowDxfId="143" dataCellStyle="Percent">
      <calculatedColumnFormula>IF($C$1="mm",VLOOKUP($B5,Datos[],MATCH($C$2,Datos[#Headers],0),FALSE)-VLOOKUP(AG$4,Datos[],MATCH($C$2,Datos[#Headers],0),FALSE),(VLOOKUP($B5,Datos[],MATCH($C$2,Datos[#Headers],0),FALSE)-VLOOKUP(AG$4,Datos[],MATCH($C$2,Datos[#Headers],0),FALSE))/VLOOKUP($B5,Datos[],MATCH($C$2,Datos[#Headers],0),FALSE))</calculatedColumnFormula>
    </tableColumn>
    <tableColumn id="33" xr3:uid="{95253D2A-8837-47A2-A3F3-07E0526DC412}" name="HK P30" dataDxfId="142" totalsRowDxfId="141" dataCellStyle="Percent">
      <calculatedColumnFormula>IF($C$1="mm",VLOOKUP($B5,Datos[],MATCH($C$2,Datos[#Headers],0),FALSE)-VLOOKUP(AH$4,Datos[],MATCH($C$2,Datos[#Headers],0),FALSE),(VLOOKUP($B5,Datos[],MATCH($C$2,Datos[#Headers],0),FALSE)-VLOOKUP(AH$4,Datos[],MATCH($C$2,Datos[#Headers],0),FALSE))/VLOOKUP($B5,Datos[],MATCH($C$2,Datos[#Headers],0),FALSE))</calculatedColumnFormula>
    </tableColumn>
    <tableColumn id="34" xr3:uid="{3814CD0A-B75C-4079-9C76-861FE045B435}" name="HK P30L" dataDxfId="140" totalsRowDxfId="139" dataCellStyle="Percent">
      <calculatedColumnFormula>IF($C$1="mm",VLOOKUP($B5,Datos[],MATCH($C$2,Datos[#Headers],0),FALSE)-VLOOKUP(AI$4,Datos[],MATCH($C$2,Datos[#Headers],0),FALSE),(VLOOKUP($B5,Datos[],MATCH($C$2,Datos[#Headers],0),FALSE)-VLOOKUP(AI$4,Datos[],MATCH($C$2,Datos[#Headers],0),FALSE))/VLOOKUP($B5,Datos[],MATCH($C$2,Datos[#Headers],0),FALSE))</calculatedColumnFormula>
    </tableColumn>
    <tableColumn id="35" xr3:uid="{5FC44090-C31D-43F2-9C6A-4C607F65574A}" name="HK P30SK" dataDxfId="138" totalsRowDxfId="137" dataCellStyle="Percent">
      <calculatedColumnFormula>IF($C$1="mm",VLOOKUP($B5,Datos[],MATCH($C$2,Datos[#Headers],0),FALSE)-VLOOKUP(AJ$4,Datos[],MATCH($C$2,Datos[#Headers],0),FALSE),(VLOOKUP($B5,Datos[],MATCH($C$2,Datos[#Headers],0),FALSE)-VLOOKUP(AJ$4,Datos[],MATCH($C$2,Datos[#Headers],0),FALSE))/VLOOKUP($B5,Datos[],MATCH($C$2,Datos[#Headers],0),FALSE))</calculatedColumnFormula>
    </tableColumn>
    <tableColumn id="36" xr3:uid="{92AC5025-01B5-49B9-81D5-01D89167F639}" name="HK SFP9 (VP9)" dataDxfId="136" totalsRowDxfId="135" dataCellStyle="Percent">
      <calculatedColumnFormula>IF($C$1="mm",VLOOKUP($B5,Datos[],MATCH($C$2,Datos[#Headers],0),FALSE)-VLOOKUP(AK$4,Datos[],MATCH($C$2,Datos[#Headers],0),FALSE),(VLOOKUP($B5,Datos[],MATCH($C$2,Datos[#Headers],0),FALSE)-VLOOKUP(AK$4,Datos[],MATCH($C$2,Datos[#Headers],0),FALSE))/VLOOKUP($B5,Datos[],MATCH($C$2,Datos[#Headers],0),FALSE))</calculatedColumnFormula>
    </tableColumn>
    <tableColumn id="37" xr3:uid="{590AC268-62BC-408A-A002-B128DB3CE563}" name="HK SFP9L (VP9L)" dataDxfId="134" totalsRowDxfId="133" dataCellStyle="Percent">
      <calculatedColumnFormula>IF($C$1="mm",VLOOKUP($B5,Datos[],MATCH($C$2,Datos[#Headers],0),FALSE)-VLOOKUP(AL$4,Datos[],MATCH($C$2,Datos[#Headers],0),FALSE),(VLOOKUP($B5,Datos[],MATCH($C$2,Datos[#Headers],0),FALSE)-VLOOKUP(AL$4,Datos[],MATCH($C$2,Datos[#Headers],0),FALSE))/VLOOKUP($B5,Datos[],MATCH($C$2,Datos[#Headers],0),FALSE))</calculatedColumnFormula>
    </tableColumn>
    <tableColumn id="38" xr3:uid="{2E1D0D94-E1C1-45CF-AECF-BFEA7645A201}" name="HK SFP9SK (VP9SK)" dataDxfId="132" totalsRowDxfId="131" dataCellStyle="Percent">
      <calculatedColumnFormula>IF($C$1="mm",VLOOKUP($B5,Datos[],MATCH($C$2,Datos[#Headers],0),FALSE)-VLOOKUP(AM$4,Datos[],MATCH($C$2,Datos[#Headers],0),FALSE),(VLOOKUP($B5,Datos[],MATCH($C$2,Datos[#Headers],0),FALSE)-VLOOKUP(AM$4,Datos[],MATCH($C$2,Datos[#Headers],0),FALSE))/VLOOKUP($B5,Datos[],MATCH($C$2,Datos[#Headers],0),FALSE))</calculatedColumnFormula>
    </tableColumn>
    <tableColumn id="39" xr3:uid="{DCB57EEB-579F-4FB6-8141-A88B86682876}" name="HK USP" dataDxfId="130" totalsRowDxfId="129" dataCellStyle="Percent">
      <calculatedColumnFormula>IF($C$1="mm",VLOOKUP($B5,Datos[],MATCH($C$2,Datos[#Headers],0),FALSE)-VLOOKUP(AN$4,Datos[],MATCH($C$2,Datos[#Headers],0),FALSE),(VLOOKUP($B5,Datos[],MATCH($C$2,Datos[#Headers],0),FALSE)-VLOOKUP(AN$4,Datos[],MATCH($C$2,Datos[#Headers],0),FALSE))/VLOOKUP($B5,Datos[],MATCH($C$2,Datos[#Headers],0),FALSE))</calculatedColumnFormula>
    </tableColumn>
    <tableColumn id="40" xr3:uid="{7FB3961C-5ECF-4814-9358-577C30B52B72}" name="HK USP Compact" dataDxfId="128" totalsRowDxfId="127" dataCellStyle="Percent">
      <calculatedColumnFormula>IF($C$1="mm",VLOOKUP($B5,Datos[],MATCH($C$2,Datos[#Headers],0),FALSE)-VLOOKUP(AO$4,Datos[],MATCH($C$2,Datos[#Headers],0),FALSE),(VLOOKUP($B5,Datos[],MATCH($C$2,Datos[#Headers],0),FALSE)-VLOOKUP(AO$4,Datos[],MATCH($C$2,Datos[#Headers],0),FALSE))/VLOOKUP($B5,Datos[],MATCH($C$2,Datos[#Headers],0),FALSE))</calculatedColumnFormula>
    </tableColumn>
    <tableColumn id="41" xr3:uid="{331F80EA-6405-4C65-AF7C-C22C0660800C}" name="SIG Sauer P320 XCOMPACT" dataDxfId="126" totalsRowDxfId="125" dataCellStyle="Percent">
      <calculatedColumnFormula>IF($C$1="mm",VLOOKUP($B5,Datos[],MATCH($C$2,Datos[#Headers],0),FALSE)-VLOOKUP(AP$4,Datos[],MATCH($C$2,Datos[#Headers],0),FALSE),(VLOOKUP($B5,Datos[],MATCH($C$2,Datos[#Headers],0),FALSE)-VLOOKUP(AP$4,Datos[],MATCH($C$2,Datos[#Headers],0),FALSE))/VLOOKUP($B5,Datos[],MATCH($C$2,Datos[#Headers],0),FALSE))</calculatedColumnFormula>
    </tableColumn>
    <tableColumn id="42" xr3:uid="{E0C0586B-EA49-4743-8301-2059C01AD690}" name="SIG Sauer P320 XFIVE Legion" dataDxfId="124" totalsRowDxfId="123" dataCellStyle="Percent">
      <calculatedColumnFormula>IF($C$1="mm",VLOOKUP($B5,Datos[],MATCH($C$2,Datos[#Headers],0),FALSE)-VLOOKUP(AQ$4,Datos[],MATCH($C$2,Datos[#Headers],0),FALSE),(VLOOKUP($B5,Datos[],MATCH($C$2,Datos[#Headers],0),FALSE)-VLOOKUP(AQ$4,Datos[],MATCH($C$2,Datos[#Headers],0),FALSE))/VLOOKUP($B5,Datos[],MATCH($C$2,Datos[#Headers],0),FALSE))</calculatedColumnFormula>
    </tableColumn>
    <tableColumn id="43" xr3:uid="{88F2C509-FACD-44E1-852B-9FDF361D2F99}" name="SIG Sauer P320 XFULL" dataDxfId="122" totalsRowDxfId="121" dataCellStyle="Percent">
      <calculatedColumnFormula>IF($C$1="mm",VLOOKUP($B5,Datos[],MATCH($C$2,Datos[#Headers],0),FALSE)-VLOOKUP(AR$4,Datos[],MATCH($C$2,Datos[#Headers],0),FALSE),(VLOOKUP($B5,Datos[],MATCH($C$2,Datos[#Headers],0),FALSE)-VLOOKUP(AR$4,Datos[],MATCH($C$2,Datos[#Headers],0),FALSE))/VLOOKUP($B5,Datos[],MATCH($C$2,Datos[#Headers],0),FALSE))</calculatedColumnFormula>
    </tableColumn>
    <tableColumn id="44" xr3:uid="{72D43A8E-EC28-48BE-9D12-C9CE724AA895}" name="Smith&amp;Wesson CSX" dataDxfId="120" totalsRowDxfId="119" dataCellStyle="Percent">
      <calculatedColumnFormula>IF($C$1="mm",VLOOKUP($B5,Datos[],MATCH($C$2,Datos[#Headers],0),FALSE)-VLOOKUP(AS$4,Datos[],MATCH($C$2,Datos[#Headers],0),FALSE),(VLOOKUP($B5,Datos[],MATCH($C$2,Datos[#Headers],0),FALSE)-VLOOKUP(AS$4,Datos[],MATCH($C$2,Datos[#Headers],0),FALSE))/VLOOKUP($B5,Datos[],MATCH($C$2,Datos[#Headers],0),FALSE))</calculatedColumnFormula>
    </tableColumn>
    <tableColumn id="45" xr3:uid="{AF633E06-9B75-4FF7-9B07-E0B1BE556E81}" name="Smith&amp;Wesson Equalizer NTS" dataDxfId="118" totalsRowDxfId="117" dataCellStyle="Percent">
      <calculatedColumnFormula>IF($C$1="mm",VLOOKUP($B5,Datos[],MATCH($C$2,Datos[#Headers],0),FALSE)-VLOOKUP(AT$4,Datos[],MATCH($C$2,Datos[#Headers],0),FALSE),(VLOOKUP($B5,Datos[],MATCH($C$2,Datos[#Headers],0),FALSE)-VLOOKUP(AT$4,Datos[],MATCH($C$2,Datos[#Headers],0),FALSE))/VLOOKUP($B5,Datos[],MATCH($C$2,Datos[#Headers],0),FALSE))</calculatedColumnFormula>
    </tableColumn>
    <tableColumn id="46" xr3:uid="{4A57FCA9-6B5F-42C4-9AB2-B8140F849B13}" name="Smith&amp;Wesson M&amp;P Bodyguard 380" totalsRowFunction="sum" dataDxfId="116" totalsRowDxfId="115" dataCellStyle="Percent">
      <calculatedColumnFormula>IF($C$1="mm",VLOOKUP($B5,Datos[],MATCH($C$2,Datos[#Headers],0),FALSE)-VLOOKUP(AU$4,Datos[],MATCH($C$2,Datos[#Headers],0),FALSE),(VLOOKUP($B5,Datos[],MATCH($C$2,Datos[#Headers],0),FALSE)-VLOOKUP(AU$4,Datos[],MATCH($C$2,Datos[#Headers],0),FALSE))/VLOOKUP($B5,Datos[],MATCH($C$2,Datos[#Headers],0),FALSE))</calculatedColumnFormula>
    </tableColumn>
    <tableColumn id="47" xr3:uid="{6B935A5A-800D-4C67-AEBE-FD25AE6B3CE0}" name="Smith&amp;Wesson M&amp;P9 M2.0" dataDxfId="114" totalsRowDxfId="113" dataCellStyle="Percent">
      <calculatedColumnFormula>IF($C$1="mm",VLOOKUP($B5,Datos[],MATCH($C$2,Datos[#Headers],0),FALSE)-VLOOKUP(AV$4,Datos[],MATCH($C$2,Datos[#Headers],0),FALSE),(VLOOKUP($B5,Datos[],MATCH($C$2,Datos[#Headers],0),FALSE)-VLOOKUP(AV$4,Datos[],MATCH($C$2,Datos[#Headers],0),FALSE))/VLOOKUP($B5,Datos[],MATCH($C$2,Datos[#Headers],0),FALSE))</calculatedColumnFormula>
    </tableColumn>
    <tableColumn id="48" xr3:uid="{89F20DD0-7B1E-4062-9DF7-E5137549B7C1}" name="Smith&amp;Wesson M&amp;P9 M2.0 Compact" dataDxfId="112" totalsRowDxfId="111" dataCellStyle="Percent">
      <calculatedColumnFormula>IF($C$1="mm",VLOOKUP($B5,Datos[],MATCH($C$2,Datos[#Headers],0),FALSE)-VLOOKUP(AW$4,Datos[],MATCH($C$2,Datos[#Headers],0),FALSE),(VLOOKUP($B5,Datos[],MATCH($C$2,Datos[#Headers],0),FALSE)-VLOOKUP(AW$4,Datos[],MATCH($C$2,Datos[#Headers],0),FALSE))/VLOOKUP($B5,Datos[],MATCH($C$2,Datos[#Headers],0),FALSE))</calculatedColumnFormula>
    </tableColumn>
    <tableColumn id="49" xr3:uid="{468CB070-7D97-43D9-8C3E-B4F9330D6D98}" name="Smith&amp;Wesson M&amp;P9 M2.0 Competitor" dataDxfId="110" totalsRowDxfId="109" dataCellStyle="Percent">
      <calculatedColumnFormula>IF($C$1="mm",VLOOKUP($B5,Datos[],MATCH($C$2,Datos[#Headers],0),FALSE)-VLOOKUP(AX$4,Datos[],MATCH($C$2,Datos[#Headers],0),FALSE),(VLOOKUP($B5,Datos[],MATCH($C$2,Datos[#Headers],0),FALSE)-VLOOKUP(AX$4,Datos[],MATCH($C$2,Datos[#Headers],0),FALSE))/VLOOKUP($B5,Datos[],MATCH($C$2,Datos[#Headers],0),FALSE))</calculatedColumnFormula>
    </tableColumn>
    <tableColumn id="50" xr3:uid="{2436C78A-FD90-4FD7-B4F9-C28E3413371D}" name="Smith&amp;Wesson M&amp;P9 M2.0 Subcompact" dataDxfId="108" totalsRowDxfId="107" dataCellStyle="Percent">
      <calculatedColumnFormula>IF($C$1="mm",VLOOKUP($B5,Datos[],MATCH($C$2,Datos[#Headers],0),FALSE)-VLOOKUP(AY$4,Datos[],MATCH($C$2,Datos[#Headers],0),FALSE),(VLOOKUP($B5,Datos[],MATCH($C$2,Datos[#Headers],0),FALSE)-VLOOKUP(AY$4,Datos[],MATCH($C$2,Datos[#Headers],0),FALSE))/VLOOKUP($B5,Datos[],MATCH($C$2,Datos[#Headers],0),FALSE))</calculatedColumnFormula>
    </tableColumn>
    <tableColumn id="51" xr3:uid="{2911B288-A342-4090-8274-F805A698C43B}" name="Smith&amp;Wesson M&amp;P9 Shield EZ" dataDxfId="106" totalsRowDxfId="105" dataCellStyle="Percent">
      <calculatedColumnFormula>IF($C$1="mm",VLOOKUP($B5,Datos[],MATCH($C$2,Datos[#Headers],0),FALSE)-VLOOKUP(AZ$4,Datos[],MATCH($C$2,Datos[#Headers],0),FALSE),(VLOOKUP($B5,Datos[],MATCH($C$2,Datos[#Headers],0),FALSE)-VLOOKUP(AZ$4,Datos[],MATCH($C$2,Datos[#Headers],0),FALSE))/VLOOKUP($B5,Datos[],MATCH($C$2,Datos[#Headers],0),FALSE))</calculatedColumnFormula>
    </tableColumn>
    <tableColumn id="52" xr3:uid="{95B7AC5B-467D-429A-AA85-89A611ED53D4}" name="Smith&amp;Wesson M&amp;P9 Shield Plus" dataDxfId="104" totalsRowDxfId="103" dataCellStyle="Percent">
      <calculatedColumnFormula>IF($C$1="mm",VLOOKUP($B5,Datos[],MATCH($C$2,Datos[#Headers],0),FALSE)-VLOOKUP(BA$4,Datos[],MATCH($C$2,Datos[#Headers],0),FALSE),(VLOOKUP($B5,Datos[],MATCH($C$2,Datos[#Headers],0),FALSE)-VLOOKUP(BA$4,Datos[],MATCH($C$2,Datos[#Headers],0),FALSE))/VLOOKUP($B5,Datos[],MATCH($C$2,Datos[#Headers],0),FALSE))</calculatedColumnFormula>
    </tableColumn>
    <tableColumn id="53" xr3:uid="{15D184A5-3E2C-4C2A-BC52-B67F63B5315B}" name="Smith&amp;Wesson M&amp;P9 Shield Plus Performance Center" dataDxfId="102" totalsRowDxfId="101" dataCellStyle="Percent">
      <calculatedColumnFormula>IF($C$1="mm",VLOOKUP($B5,Datos[],MATCH($C$2,Datos[#Headers],0),FALSE)-VLOOKUP(BB$4,Datos[],MATCH($C$2,Datos[#Headers],0),FALSE),(VLOOKUP($B5,Datos[],MATCH($C$2,Datos[#Headers],0),FALSE)-VLOOKUP(BB$4,Datos[],MATCH($C$2,Datos[#Headers],0),FALSE))/VLOOKUP($B5,Datos[],MATCH($C$2,Datos[#Headers],0),FALSE))</calculatedColumnFormula>
    </tableColumn>
    <tableColumn id="54" xr3:uid="{DDE3247A-9295-409F-A5C5-3FEC5FFDC854}" name="Walther CCP M2+" dataDxfId="100" totalsRowDxfId="99" dataCellStyle="Percent">
      <calculatedColumnFormula>IF($C$1="mm",VLOOKUP($B5,Datos[],MATCH($C$2,Datos[#Headers],0),FALSE)-VLOOKUP(BC$4,Datos[],MATCH($C$2,Datos[#Headers],0),FALSE),(VLOOKUP($B5,Datos[],MATCH($C$2,Datos[#Headers],0),FALSE)-VLOOKUP(BC$4,Datos[],MATCH($C$2,Datos[#Headers],0),FALSE))/VLOOKUP($B5,Datos[],MATCH($C$2,Datos[#Headers],0),FALSE))</calculatedColumnFormula>
    </tableColumn>
    <tableColumn id="55" xr3:uid="{F9ACD6DB-4520-4FB6-B088-B3F3B1746C54}" name="Walther PDP Compact 4&quot;" dataDxfId="98" totalsRowDxfId="97" dataCellStyle="Percent">
      <calculatedColumnFormula>IF($C$1="mm",VLOOKUP($B5,Datos[],MATCH($C$2,Datos[#Headers],0),FALSE)-VLOOKUP(BD$4,Datos[],MATCH($C$2,Datos[#Headers],0),FALSE),(VLOOKUP($B5,Datos[],MATCH($C$2,Datos[#Headers],0),FALSE)-VLOOKUP(BD$4,Datos[],MATCH($C$2,Datos[#Headers],0),FALSE))/VLOOKUP($B5,Datos[],MATCH($C$2,Datos[#Headers],0),FALSE))</calculatedColumnFormula>
    </tableColumn>
    <tableColumn id="56" xr3:uid="{8A68F2B3-67E2-464B-A128-C3F9C043558D}" name="Walther PDP Compact 5&quot;" dataDxfId="96" totalsRowDxfId="95" dataCellStyle="Percent">
      <calculatedColumnFormula>IF($C$1="mm",VLOOKUP($B5,Datos[],MATCH($C$2,Datos[#Headers],0),FALSE)-VLOOKUP(BE$4,Datos[],MATCH($C$2,Datos[#Headers],0),FALSE),(VLOOKUP($B5,Datos[],MATCH($C$2,Datos[#Headers],0),FALSE)-VLOOKUP(BE$4,Datos[],MATCH($C$2,Datos[#Headers],0),FALSE))/VLOOKUP($B5,Datos[],MATCH($C$2,Datos[#Headers],0),FALSE))</calculatedColumnFormula>
    </tableColumn>
    <tableColumn id="57" xr3:uid="{FE155B9F-D6AD-4E54-945A-B723496310D5}" name="Walther PDP Full Size 4&quot;" dataDxfId="94" totalsRowDxfId="93" dataCellStyle="Percent">
      <calculatedColumnFormula>IF($C$1="mm",VLOOKUP($B5,Datos[],MATCH($C$2,Datos[#Headers],0),FALSE)-VLOOKUP(BF$4,Datos[],MATCH($C$2,Datos[#Headers],0),FALSE),(VLOOKUP($B5,Datos[],MATCH($C$2,Datos[#Headers],0),FALSE)-VLOOKUP(BF$4,Datos[],MATCH($C$2,Datos[#Headers],0),FALSE))/VLOOKUP($B5,Datos[],MATCH($C$2,Datos[#Headers],0),FALSE))</calculatedColumnFormula>
    </tableColumn>
    <tableColumn id="58" xr3:uid="{66FB881B-AA8B-451D-B00C-8510A97DDAFD}" name="Walther PDP Full Size 4.5&quot;" dataDxfId="92" totalsRowDxfId="91" dataCellStyle="Percent">
      <calculatedColumnFormula>IF($C$1="mm",VLOOKUP($B5,Datos[],MATCH($C$2,Datos[#Headers],0),FALSE)-VLOOKUP(BG$4,Datos[],MATCH($C$2,Datos[#Headers],0),FALSE),(VLOOKUP($B5,Datos[],MATCH($C$2,Datos[#Headers],0),FALSE)-VLOOKUP(BG$4,Datos[],MATCH($C$2,Datos[#Headers],0),FALSE))/VLOOKUP($B5,Datos[],MATCH($C$2,Datos[#Headers],0),FALSE))</calculatedColumnFormula>
    </tableColumn>
    <tableColumn id="59" xr3:uid="{EA412F25-4EC1-4C14-AAA3-9694016BF291}" name="Walther PDP Full Size 5&quot;" dataDxfId="90" totalsRowDxfId="89" dataCellStyle="Percent">
      <calculatedColumnFormula>IF($C$1="mm",VLOOKUP($B5,Datos[],MATCH($C$2,Datos[#Headers],0),FALSE)-VLOOKUP(BH$4,Datos[],MATCH($C$2,Datos[#Headers],0),FALSE),(VLOOKUP($B5,Datos[],MATCH($C$2,Datos[#Headers],0),FALSE)-VLOOKUP(BH$4,Datos[],MATCH($C$2,Datos[#Headers],0),FALSE))/VLOOKUP($B5,Datos[],MATCH($C$2,Datos[#Headers],0),FALSE))</calculatedColumnFormula>
    </tableColumn>
    <tableColumn id="60" xr3:uid="{C993AF6E-4B15-45BB-98EE-8813F0E2CF03}" name="Walther PPK" dataDxfId="88" totalsRowDxfId="87" dataCellStyle="Percent">
      <calculatedColumnFormula>IF($C$1="mm",VLOOKUP($B5,Datos[],MATCH($C$2,Datos[#Headers],0),FALSE)-VLOOKUP(BI$4,Datos[],MATCH($C$2,Datos[#Headers],0),FALSE),(VLOOKUP($B5,Datos[],MATCH($C$2,Datos[#Headers],0),FALSE)-VLOOKUP(BI$4,Datos[],MATCH($C$2,Datos[#Headers],0),FALSE))/VLOOKUP($B5,Datos[],MATCH($C$2,Datos[#Headers],0),FALSE))</calculatedColumnFormula>
    </tableColumn>
    <tableColumn id="61" xr3:uid="{DBE9F017-40C5-4D20-81B0-C75D18BA3360}" name="Walther PPS M2" dataDxfId="86" totalsRowDxfId="85" dataCellStyle="Percent">
      <calculatedColumnFormula>IF($C$1="mm",VLOOKUP($B5,Datos[],MATCH($C$2,Datos[#Headers],0),FALSE)-VLOOKUP(BJ$4,Datos[],MATCH($C$2,Datos[#Headers],0),FALSE),(VLOOKUP($B5,Datos[],MATCH($C$2,Datos[#Headers],0),FALSE)-VLOOKUP(BJ$4,Datos[],MATCH($C$2,Datos[#Headers],0),FALSE))/VLOOKUP($B5,Datos[],MATCH($C$2,Datos[#Headers],0),FALSE))</calculatedColumnFormula>
    </tableColumn>
    <tableColumn id="62" xr3:uid="{EB6528CF-30D1-4926-AA69-F25384691FF6}" name="Walther Q4 Steel Frame" dataDxfId="84" totalsRowDxfId="83" dataCellStyle="Percent">
      <calculatedColumnFormula>IF($C$1="mm",VLOOKUP($B5,Datos[],MATCH($C$2,Datos[#Headers],0),FALSE)-VLOOKUP(BK$4,Datos[],MATCH($C$2,Datos[#Headers],0),FALSE),(VLOOKUP($B5,Datos[],MATCH($C$2,Datos[#Headers],0),FALSE)-VLOOKUP(BK$4,Datos[],MATCH($C$2,Datos[#Headers],0),FALSE))/VLOOKUP($B5,Datos[],MATCH($C$2,Datos[#Headers],0),FALSE))</calculatedColumnFormula>
    </tableColumn>
    <tableColumn id="63" xr3:uid="{EFD2EDE2-E7A8-433C-9A94-0EF63602EEE0}" name="Walther Q5 Match Steel Frame Pro" dataDxfId="82" totalsRowDxfId="81" dataCellStyle="Percent">
      <calculatedColumnFormula>IF($C$1="mm",VLOOKUP($B5,Datos[],MATCH($C$2,Datos[#Headers],0),FALSE)-VLOOKUP(BL$4,Datos[],MATCH($C$2,Datos[#Headers],0),FALSE),(VLOOKUP($B5,Datos[],MATCH($C$2,Datos[#Headers],0),FALSE)-VLOOKUP(BL$4,Datos[],MATCH($C$2,Datos[#Headers],0),FALSE))/VLOOKUP($B5,Datos[],MATCH($C$2,Datos[#Headers],0),FALSE))</calculatedColumnFormula>
    </tableColumn>
    <tableColumn id="64" xr3:uid="{99E418B7-9A41-4031-ABB7-4E3B236916C6}" name="Walther Q5 Match Steel Frame Standard" dataDxfId="80" totalsRowDxfId="79" dataCellStyle="Percent">
      <calculatedColumnFormula>IF($C$1="mm",VLOOKUP($B5,Datos[],MATCH($C$2,Datos[#Headers],0),FALSE)-VLOOKUP(BM$4,Datos[],MATCH($C$2,Datos[#Headers],0),FALSE),(VLOOKUP($B5,Datos[],MATCH($C$2,Datos[#Headers],0),FALSE)-VLOOKUP(BM$4,Datos[],MATCH($C$2,Datos[#Headers],0),FALSE))/VLOOKUP($B5,Datos[],MATCH($C$2,Datos[#Headers],0),FALSE))</calculatedColumnFormula>
    </tableColumn>
  </tableColumns>
  <tableStyleInfo name="TableStyleMedium14" showFirstColumn="0" showLastColumn="0" showRowStripes="1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CF6B815-4B2A-4E44-B83F-52DFF881915C}" name="Table26" displayName="Table26" ref="A1:B64" totalsRowShown="0" headerRowDxfId="78">
  <autoFilter ref="A1:B64" xr:uid="{C64C61E2-5D08-4054-858F-B4AB581AF76C}"/>
  <sortState xmlns:xlrd2="http://schemas.microsoft.com/office/spreadsheetml/2017/richdata2" ref="A2:B64">
    <sortCondition ref="B1:B64"/>
  </sortState>
  <tableColumns count="2">
    <tableColumn id="1" xr3:uid="{65B74002-74E5-42D1-AC52-47EF5E743D3B}" name="Pistola" dataDxfId="77" dataCellStyle="Hyperlink"/>
    <tableColumn id="2" xr3:uid="{A5E5C1AF-930F-4AD6-8074-19980E5CC540}" name="Cañón _x000a_(mm)" dataDxfId="7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4C61E2-5D08-4054-858F-B4AB581AF76C}" name="Table2" displayName="Table2" ref="A1:B64" totalsRowShown="0" headerRowDxfId="75">
  <autoFilter ref="A1:B64" xr:uid="{C64C61E2-5D08-4054-858F-B4AB581AF76C}"/>
  <sortState xmlns:xlrd2="http://schemas.microsoft.com/office/spreadsheetml/2017/richdata2" ref="A2:B64">
    <sortCondition ref="B1:B64"/>
  </sortState>
  <tableColumns count="2">
    <tableColumn id="1" xr3:uid="{2A106F5F-465F-4479-AE17-318B1096E527}" name="Pistola" dataDxfId="74" dataCellStyle="Hyperlink"/>
    <tableColumn id="2" xr3:uid="{07FCE39A-DA97-430D-BC07-3C093B71F249}" name="Longitud _x000a_(mm)" dataDxfId="7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1251109-2025-44B5-8197-779F9EB24427}" name="Table27" displayName="Table27" ref="A1:B64" totalsRowShown="0" headerRowDxfId="72">
  <autoFilter ref="A1:B64" xr:uid="{C64C61E2-5D08-4054-858F-B4AB581AF76C}"/>
  <sortState xmlns:xlrd2="http://schemas.microsoft.com/office/spreadsheetml/2017/richdata2" ref="A2:B64">
    <sortCondition ref="B1:B64"/>
  </sortState>
  <tableColumns count="2">
    <tableColumn id="1" xr3:uid="{D9980328-3DE4-4ABC-9795-80CD5FBD754D}" name="Pistola" dataDxfId="71" dataCellStyle="Hyperlink"/>
    <tableColumn id="2" xr3:uid="{9B53B81E-7570-4C94-B201-9C61C30450FE}" name="Altura _x000a_(mm)" dataDxfId="7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ED565B3-BAE5-4ADF-9A4E-DD3D4732EC5C}" name="Table278" displayName="Table278" ref="A1:B64" totalsRowShown="0" headerRowDxfId="69">
  <autoFilter ref="A1:B64" xr:uid="{C64C61E2-5D08-4054-858F-B4AB581AF76C}"/>
  <sortState xmlns:xlrd2="http://schemas.microsoft.com/office/spreadsheetml/2017/richdata2" ref="A2:B64">
    <sortCondition ref="B1:B64"/>
  </sortState>
  <tableColumns count="2">
    <tableColumn id="1" xr3:uid="{E54BA2AD-1B80-41D7-83F2-1F4A2CD8FA9C}" name="Pistola" dataDxfId="68" dataCellStyle="Hyperlink"/>
    <tableColumn id="2" xr3:uid="{767B0BF1-BE23-49A1-A0D9-19683A0332CD}" name="Anchura _x000a_(mm)" dataDxfId="6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6D06B67-03C8-4F55-8661-0DD0069A1962}" name="Table2789" displayName="Table2789" ref="A1:B64" totalsRowShown="0" headerRowDxfId="66">
  <autoFilter ref="A1:B64" xr:uid="{C64C61E2-5D08-4054-858F-B4AB581AF76C}"/>
  <sortState xmlns:xlrd2="http://schemas.microsoft.com/office/spreadsheetml/2017/richdata2" ref="A2:B64">
    <sortCondition ref="B1:B64"/>
  </sortState>
  <tableColumns count="2">
    <tableColumn id="1" xr3:uid="{4CB445A1-0DF1-4EBE-9B5B-CB5947E0E5A8}" name="Pistola" dataDxfId="65" dataCellStyle="Hyperlink"/>
    <tableColumn id="2" xr3:uid="{10E9F224-20E0-4951-9717-DAD5ACBE50E3}" name="Radio entre miras _x000a_(mm)" dataDxfId="6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E049D57-35C0-4EA6-BC1F-D93A317A1171}" name="Table278910" displayName="Table278910" ref="A1:B64" totalsRowShown="0" headerRowDxfId="63">
  <autoFilter ref="A1:B64" xr:uid="{C64C61E2-5D08-4054-858F-B4AB581AF76C}"/>
  <sortState xmlns:xlrd2="http://schemas.microsoft.com/office/spreadsheetml/2017/richdata2" ref="A2:B64">
    <sortCondition ref="B1:B64"/>
  </sortState>
  <tableColumns count="2">
    <tableColumn id="1" xr3:uid="{43C6E4BB-3584-4DAD-8954-0506A41C1D0F}" name="Pistola" dataDxfId="62" dataCellStyle="Hyperlink"/>
    <tableColumn id="2" xr3:uid="{DE1F21B7-57AE-4BF7-B080-F886E8924F79}" name="Cargador" dataDxfId="6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88B491B-BC0B-48B5-968C-2ED650283B10}" name="Table27891011" displayName="Table27891011" ref="A1:B64" totalsRowShown="0" headerRowDxfId="60">
  <autoFilter ref="A1:B64" xr:uid="{C64C61E2-5D08-4054-858F-B4AB581AF76C}"/>
  <sortState xmlns:xlrd2="http://schemas.microsoft.com/office/spreadsheetml/2017/richdata2" ref="A2:B64">
    <sortCondition ref="B1:B64"/>
  </sortState>
  <tableColumns count="2">
    <tableColumn id="1" xr3:uid="{AF066596-5432-4CD9-9A5F-7E6C570CA588}" name="Pistola" dataDxfId="59" dataCellStyle="Hyperlink"/>
    <tableColumn id="2" xr3:uid="{5208683F-D3E0-4CB6-B750-56FF881BC5CF}" name="Peso (g)" dataDxfId="5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full/" TargetMode="External"/><Relationship Id="rId18" Type="http://schemas.openxmlformats.org/officeDocument/2006/relationships/hyperlink" Target="https://www.beretta.com/en-us/beretta-92g-elite-ltt-centurion/" TargetMode="External"/><Relationship Id="rId26" Type="http://schemas.openxmlformats.org/officeDocument/2006/relationships/hyperlink" Target="https://waltherarms.com/ccp" TargetMode="External"/><Relationship Id="rId39" Type="http://schemas.openxmlformats.org/officeDocument/2006/relationships/hyperlink" Target="https://fnamerica.com/products/fn-509-series/fn-509-ls-edge/" TargetMode="External"/><Relationship Id="rId21" Type="http://schemas.openxmlformats.org/officeDocument/2006/relationships/hyperlink" Target="https://eu.glock.com/en/products/pistols/g45" TargetMode="External"/><Relationship Id="rId34" Type="http://schemas.openxmlformats.org/officeDocument/2006/relationships/hyperlink" Target="https://waltherarms.com/pdp-full-size" TargetMode="External"/><Relationship Id="rId42" Type="http://schemas.openxmlformats.org/officeDocument/2006/relationships/hyperlink" Target="https://www.smith-wesson.com/product/m-p-9-m2.0" TargetMode="External"/><Relationship Id="rId47" Type="http://schemas.openxmlformats.org/officeDocument/2006/relationships/hyperlink" Target="https://waltherarms.com/ppk" TargetMode="External"/><Relationship Id="rId50" Type="http://schemas.openxmlformats.org/officeDocument/2006/relationships/hyperlink" Target="https://www.heckler-koch.com/en/Products/Military%20and%20Law%20Enforcement/Pistols/P30?section=variants&amp;variant=1188&amp;s=1" TargetMode="External"/><Relationship Id="rId55" Type="http://schemas.openxmlformats.org/officeDocument/2006/relationships/hyperlink" Target="https://www.czub.cz/en/firearms-and-products-product/cz-p-10-m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s://www.smith-wesson.com/product/mp-m20-compact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apx-a1-carry/" TargetMode="External"/><Relationship Id="rId29" Type="http://schemas.openxmlformats.org/officeDocument/2006/relationships/hyperlink" Target="https://waltherarms.com/q5-match-steel-frame-standard" TargetMode="External"/><Relationship Id="rId11" Type="http://schemas.openxmlformats.org/officeDocument/2006/relationships/hyperlink" Target="https://www.beretta.com/en-us/px4-storm-compact-carry/" TargetMode="External"/><Relationship Id="rId24" Type="http://schemas.openxmlformats.org/officeDocument/2006/relationships/hyperlink" Target="https://eu.glock.com/en/products/pistols/g26-gen5" TargetMode="External"/><Relationship Id="rId32" Type="http://schemas.openxmlformats.org/officeDocument/2006/relationships/hyperlink" Target="https://waltherarms.com/pdp-compact-5" TargetMode="External"/><Relationship Id="rId37" Type="http://schemas.openxmlformats.org/officeDocument/2006/relationships/hyperlink" Target="https://www.heckler-koch.com/en/Products/Military%20and%20Law%20Enforcement/Pistols/SFP9?section=variants&amp;variant=1289&amp;s=1" TargetMode="External"/><Relationship Id="rId40" Type="http://schemas.openxmlformats.org/officeDocument/2006/relationships/hyperlink" Target="https://fnamerica.com/products/pistols/fn-509/" TargetMode="External"/><Relationship Id="rId45" Type="http://schemas.openxmlformats.org/officeDocument/2006/relationships/hyperlink" Target="https://www.heckler-koch.com/en/Products/Military%20and%20Law%20Enforcement/Pistols/SFP9?section=variants&amp;variant=51&amp;s=1" TargetMode="External"/><Relationship Id="rId53" Type="http://schemas.openxmlformats.org/officeDocument/2006/relationships/hyperlink" Target="https://fnamerica.com/products/pistols/fn-509-midsize/" TargetMode="External"/><Relationship Id="rId58" Type="http://schemas.openxmlformats.org/officeDocument/2006/relationships/hyperlink" Target="https://www.czub.cz/en/firearms-and-products-product/cz-p-10-f" TargetMode="External"/><Relationship Id="rId5" Type="http://schemas.openxmlformats.org/officeDocument/2006/relationships/hyperlink" Target="https://www.smith-wesson.com/product/s-w-equalizer-nts" TargetMode="External"/><Relationship Id="rId61" Type="http://schemas.openxmlformats.org/officeDocument/2006/relationships/hyperlink" Target="https://www.beretta.com/en-us/92xi-sao-launch-edition/" TargetMode="External"/><Relationship Id="rId19" Type="http://schemas.openxmlformats.org/officeDocument/2006/relationships/hyperlink" Target="https://www.sigsauer.com/p320-xcompact.html" TargetMode="External"/><Relationship Id="rId14" Type="http://schemas.openxmlformats.org/officeDocument/2006/relationships/hyperlink" Target="https://www.beretta.com/en-us/px4-storm-compact/" TargetMode="External"/><Relationship Id="rId22" Type="http://schemas.openxmlformats.org/officeDocument/2006/relationships/hyperlink" Target="https://eu.glock.com/en/products/pistols/g43x-rail" TargetMode="External"/><Relationship Id="rId27" Type="http://schemas.openxmlformats.org/officeDocument/2006/relationships/hyperlink" Target="https://eu.glock.com/en/products/pistols/g19-gen5" TargetMode="External"/><Relationship Id="rId30" Type="http://schemas.openxmlformats.org/officeDocument/2006/relationships/hyperlink" Target="https://waltherarms.com/pps-m2" TargetMode="External"/><Relationship Id="rId35" Type="http://schemas.openxmlformats.org/officeDocument/2006/relationships/hyperlink" Target="https://waltherarms.com/pdp-full-size-4" TargetMode="External"/><Relationship Id="rId43" Type="http://schemas.openxmlformats.org/officeDocument/2006/relationships/hyperlink" Target="https://www.beretta.com/en-us/beretta-92-a1/" TargetMode="External"/><Relationship Id="rId48" Type="http://schemas.openxmlformats.org/officeDocument/2006/relationships/hyperlink" Target="https://www.heckler-koch.com/en/Products/Military%20and%20Law%20Enforcement/Pistols/SFP9?section=variants&amp;variant=49&amp;s=1" TargetMode="External"/><Relationship Id="rId56" Type="http://schemas.openxmlformats.org/officeDocument/2006/relationships/hyperlink" Target="https://www.czub.cz/en/firearms-and-products-product/cz-p-10-s" TargetMode="External"/><Relationship Id="rId64" Type="http://schemas.openxmlformats.org/officeDocument/2006/relationships/table" Target="../tables/table1.xml"/><Relationship Id="rId8" Type="http://schemas.openxmlformats.org/officeDocument/2006/relationships/hyperlink" Target="https://www.beretta.com/en-us/beretta-3032-tomcat-inox/" TargetMode="External"/><Relationship Id="rId51" Type="http://schemas.openxmlformats.org/officeDocument/2006/relationships/hyperlink" Target="https://www.heckler-koch.com/en/Products/Military%20and%20Law%20Enforcement/Pistols/P30?section=variants&amp;variant=1185&amp;s=1" TargetMode="External"/><Relationship Id="rId3" Type="http://schemas.openxmlformats.org/officeDocument/2006/relationships/hyperlink" Target="https://www.smith-wesson.com/product/m-p-9-m2.0-subcompact-manual-thumb-safety" TargetMode="External"/><Relationship Id="rId12" Type="http://schemas.openxmlformats.org/officeDocument/2006/relationships/hyperlink" Target="https://www.beretta.com/en-us/px4-storm-subcompact/" TargetMode="External"/><Relationship Id="rId17" Type="http://schemas.openxmlformats.org/officeDocument/2006/relationships/hyperlink" Target="https://www.beretta.com/en-us/px4-storm-carry/" TargetMode="External"/><Relationship Id="rId25" Type="http://schemas.openxmlformats.org/officeDocument/2006/relationships/hyperlink" Target="https://eu.glock.com/en/products/pistols/g34-gen5-mos" TargetMode="External"/><Relationship Id="rId33" Type="http://schemas.openxmlformats.org/officeDocument/2006/relationships/hyperlink" Target="https://waltherarms.com/pdp-compact" TargetMode="External"/><Relationship Id="rId38" Type="http://schemas.openxmlformats.org/officeDocument/2006/relationships/hyperlink" Target="https://eu.glock.com/en/products/pistols/g19x-gns" TargetMode="External"/><Relationship Id="rId46" Type="http://schemas.openxmlformats.org/officeDocument/2006/relationships/hyperlink" Target="https://eu.glock.com/en/products/pistols/g17-gen5" TargetMode="External"/><Relationship Id="rId59" Type="http://schemas.openxmlformats.org/officeDocument/2006/relationships/hyperlink" Target="https://www.czub.cz/en/firearms-and-products-product/cz-p-07" TargetMode="External"/><Relationship Id="rId20" Type="http://schemas.openxmlformats.org/officeDocument/2006/relationships/hyperlink" Target="https://eu.glock.com/en/products/pistols/g48-rail" TargetMode="External"/><Relationship Id="rId41" Type="http://schemas.openxmlformats.org/officeDocument/2006/relationships/hyperlink" Target="https://waltherarms.com/pdp-full-size-5" TargetMode="External"/><Relationship Id="rId54" Type="http://schemas.openxmlformats.org/officeDocument/2006/relationships/hyperlink" Target="https://fnamerica.com/products/fn-509-series/fn-509-compact-blk/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performance-center-m-p-9-m2.0-competitor-17-rounds" TargetMode="External"/><Relationship Id="rId15" Type="http://schemas.openxmlformats.org/officeDocument/2006/relationships/hyperlink" Target="https://www.beretta.com/en-us/beretta-92g-elite-ltt-compact/" TargetMode="External"/><Relationship Id="rId23" Type="http://schemas.openxmlformats.org/officeDocument/2006/relationships/hyperlink" Target="https://eu.glock.com/en/products/pistols/g43" TargetMode="External"/><Relationship Id="rId28" Type="http://schemas.openxmlformats.org/officeDocument/2006/relationships/hyperlink" Target="https://waltherarms.com/q5-match-steel-frame-pro" TargetMode="External"/><Relationship Id="rId36" Type="http://schemas.openxmlformats.org/officeDocument/2006/relationships/hyperlink" Target="https://www.sigsauer.com/p320-xfive-legion.html" TargetMode="External"/><Relationship Id="rId49" Type="http://schemas.openxmlformats.org/officeDocument/2006/relationships/hyperlink" Target="https://www.heckler-koch.com/en/Products/Military%20and%20Law%20Enforcement/Pistols/P30?section=variants&amp;variant=26&amp;s=1" TargetMode="External"/><Relationship Id="rId57" Type="http://schemas.openxmlformats.org/officeDocument/2006/relationships/hyperlink" Target="https://www.czub.cz/en/firearms-and-products-product/cz-p-10-c" TargetMode="External"/><Relationship Id="rId10" Type="http://schemas.openxmlformats.org/officeDocument/2006/relationships/hyperlink" Target="https://www.beretta.com/en-us/apx-a1-full-size/" TargetMode="External"/><Relationship Id="rId31" Type="http://schemas.openxmlformats.org/officeDocument/2006/relationships/hyperlink" Target="https://waltherarms.com/q4-steel-frame" TargetMode="External"/><Relationship Id="rId44" Type="http://schemas.openxmlformats.org/officeDocument/2006/relationships/hyperlink" Target="https://www.sigsauer.com/p320-xfull-size.html" TargetMode="External"/><Relationship Id="rId52" Type="http://schemas.openxmlformats.org/officeDocument/2006/relationships/hyperlink" Target="https://www.smith-wesson.com/product/m-p-9-shield-plus-10rd" TargetMode="External"/><Relationship Id="rId60" Type="http://schemas.openxmlformats.org/officeDocument/2006/relationships/hyperlink" Target="https://www.czub.cz/en/firearms-and-products-product/cz-p-09" TargetMode="External"/><Relationship Id="rId4" Type="http://schemas.openxmlformats.org/officeDocument/2006/relationships/hyperlink" Target="https://www.smith-wesson.com/product/csx" TargetMode="External"/><Relationship Id="rId9" Type="http://schemas.openxmlformats.org/officeDocument/2006/relationships/hyperlink" Target="https://www.beretta.com/en-us/beretta-21-a-bobcat/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subcompact/" TargetMode="External"/><Relationship Id="rId18" Type="http://schemas.openxmlformats.org/officeDocument/2006/relationships/hyperlink" Target="https://www.beretta.com/en-us/px4-storm-carry/" TargetMode="External"/><Relationship Id="rId26" Type="http://schemas.openxmlformats.org/officeDocument/2006/relationships/hyperlink" Target="https://eu.glock.com/en/products/pistols/g34-gen5-mos" TargetMode="External"/><Relationship Id="rId39" Type="http://schemas.openxmlformats.org/officeDocument/2006/relationships/hyperlink" Target="https://eu.glock.com/en/products/pistols/g19x-gns" TargetMode="External"/><Relationship Id="rId21" Type="http://schemas.openxmlformats.org/officeDocument/2006/relationships/hyperlink" Target="https://eu.glock.com/en/products/pistols/g48-rail" TargetMode="External"/><Relationship Id="rId34" Type="http://schemas.openxmlformats.org/officeDocument/2006/relationships/hyperlink" Target="https://waltherarms.com/pdp-compact" TargetMode="External"/><Relationship Id="rId42" Type="http://schemas.openxmlformats.org/officeDocument/2006/relationships/hyperlink" Target="https://waltherarms.com/pdp-full-size-5" TargetMode="External"/><Relationship Id="rId47" Type="http://schemas.openxmlformats.org/officeDocument/2006/relationships/hyperlink" Target="https://eu.glock.com/en/products/pistols/g17-gen5" TargetMode="External"/><Relationship Id="rId50" Type="http://schemas.openxmlformats.org/officeDocument/2006/relationships/hyperlink" Target="https://www.heckler-koch.com/en/Products/Military%20and%20Law%20Enforcement/Pistols/P30?section=variants&amp;variant=26&amp;s=1" TargetMode="External"/><Relationship Id="rId55" Type="http://schemas.openxmlformats.org/officeDocument/2006/relationships/hyperlink" Target="https://fnamerica.com/products/fn-509-series/fn-509-compact-blk/" TargetMode="External"/><Relationship Id="rId63" Type="http://schemas.openxmlformats.org/officeDocument/2006/relationships/table" Target="../tables/table9.xml"/><Relationship Id="rId7" Type="http://schemas.openxmlformats.org/officeDocument/2006/relationships/hyperlink" Target="https://www.smith-wesson.com/product/m20-metal-series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92g-elite-ltt-compact/" TargetMode="External"/><Relationship Id="rId29" Type="http://schemas.openxmlformats.org/officeDocument/2006/relationships/hyperlink" Target="https://waltherarms.com/q5-match-steel-frame-pro" TargetMode="External"/><Relationship Id="rId11" Type="http://schemas.openxmlformats.org/officeDocument/2006/relationships/hyperlink" Target="https://www.beretta.com/en-us/apx-a1-full-size/" TargetMode="External"/><Relationship Id="rId24" Type="http://schemas.openxmlformats.org/officeDocument/2006/relationships/hyperlink" Target="https://eu.glock.com/en/products/pistols/g43" TargetMode="External"/><Relationship Id="rId32" Type="http://schemas.openxmlformats.org/officeDocument/2006/relationships/hyperlink" Target="https://waltherarms.com/q4-steel-frame" TargetMode="External"/><Relationship Id="rId37" Type="http://schemas.openxmlformats.org/officeDocument/2006/relationships/hyperlink" Target="https://www.sigsauer.com/p320-xfive-legion.html" TargetMode="External"/><Relationship Id="rId40" Type="http://schemas.openxmlformats.org/officeDocument/2006/relationships/hyperlink" Target="https://fnamerica.com/products/fn-509-series/fn-509-ls-edge/" TargetMode="External"/><Relationship Id="rId45" Type="http://schemas.openxmlformats.org/officeDocument/2006/relationships/hyperlink" Target="https://www.sigsauer.com/p320-xfull-size.html" TargetMode="External"/><Relationship Id="rId53" Type="http://schemas.openxmlformats.org/officeDocument/2006/relationships/hyperlink" Target="https://www.smith-wesson.com/product/m-p-9-shield-plus-10rd" TargetMode="External"/><Relationship Id="rId58" Type="http://schemas.openxmlformats.org/officeDocument/2006/relationships/hyperlink" Target="https://www.czub.cz/en/firearms-and-products-product/cz-p-10-c" TargetMode="External"/><Relationship Id="rId5" Type="http://schemas.openxmlformats.org/officeDocument/2006/relationships/hyperlink" Target="https://www.smith-wesson.com/product/csx" TargetMode="External"/><Relationship Id="rId61" Type="http://schemas.openxmlformats.org/officeDocument/2006/relationships/hyperlink" Target="https://www.czub.cz/en/firearms-and-products-product/cz-p-09" TargetMode="External"/><Relationship Id="rId19" Type="http://schemas.openxmlformats.org/officeDocument/2006/relationships/hyperlink" Target="https://www.beretta.com/en-us/beretta-92g-elite-ltt-centurion/" TargetMode="External"/><Relationship Id="rId14" Type="http://schemas.openxmlformats.org/officeDocument/2006/relationships/hyperlink" Target="https://www.beretta.com/en-us/px4-storm-full/" TargetMode="External"/><Relationship Id="rId22" Type="http://schemas.openxmlformats.org/officeDocument/2006/relationships/hyperlink" Target="https://eu.glock.com/en/products/pistols/g45" TargetMode="External"/><Relationship Id="rId27" Type="http://schemas.openxmlformats.org/officeDocument/2006/relationships/hyperlink" Target="https://waltherarms.com/ccp" TargetMode="External"/><Relationship Id="rId30" Type="http://schemas.openxmlformats.org/officeDocument/2006/relationships/hyperlink" Target="https://waltherarms.com/q5-match-steel-frame-standard" TargetMode="External"/><Relationship Id="rId35" Type="http://schemas.openxmlformats.org/officeDocument/2006/relationships/hyperlink" Target="https://waltherarms.com/pdp-full-size" TargetMode="External"/><Relationship Id="rId43" Type="http://schemas.openxmlformats.org/officeDocument/2006/relationships/hyperlink" Target="https://www.smith-wesson.com/product/mp-m20?sku=13569&amp;preselect=true" TargetMode="External"/><Relationship Id="rId48" Type="http://schemas.openxmlformats.org/officeDocument/2006/relationships/hyperlink" Target="https://waltherarms.com/ppk" TargetMode="External"/><Relationship Id="rId56" Type="http://schemas.openxmlformats.org/officeDocument/2006/relationships/hyperlink" Target="https://www.czub.cz/en/firearms-and-products-product/cz-p-10-m" TargetMode="External"/><Relationship Id="rId8" Type="http://schemas.openxmlformats.org/officeDocument/2006/relationships/hyperlink" Target="https://www.smith-wesson.com/product/mp-m20-compact" TargetMode="External"/><Relationship Id="rId51" Type="http://schemas.openxmlformats.org/officeDocument/2006/relationships/hyperlink" Target="https://www.heckler-koch.com/en/Products/Military%20and%20Law%20Enforcement/Pistols/P30?section=variants&amp;variant=1188&amp;s=1" TargetMode="External"/><Relationship Id="rId3" Type="http://schemas.openxmlformats.org/officeDocument/2006/relationships/hyperlink" Target="https://www.smith-wesson.com/product/mp-shield-plus-performance-center" TargetMode="External"/><Relationship Id="rId12" Type="http://schemas.openxmlformats.org/officeDocument/2006/relationships/hyperlink" Target="https://www.beretta.com/en-us/px4-storm-compact-carry/" TargetMode="External"/><Relationship Id="rId17" Type="http://schemas.openxmlformats.org/officeDocument/2006/relationships/hyperlink" Target="https://www.beretta.com/en-us/beretta-apx-a1-carry/" TargetMode="External"/><Relationship Id="rId25" Type="http://schemas.openxmlformats.org/officeDocument/2006/relationships/hyperlink" Target="https://eu.glock.com/en/products/pistols/g26-gen5" TargetMode="External"/><Relationship Id="rId33" Type="http://schemas.openxmlformats.org/officeDocument/2006/relationships/hyperlink" Target="https://waltherarms.com/pdp-compact-5" TargetMode="External"/><Relationship Id="rId38" Type="http://schemas.openxmlformats.org/officeDocument/2006/relationships/hyperlink" Target="https://www.heckler-koch.com/en/Products/Military%20and%20Law%20Enforcement/Pistols/SFP9?section=variants&amp;variant=1289&amp;s=1" TargetMode="External"/><Relationship Id="rId46" Type="http://schemas.openxmlformats.org/officeDocument/2006/relationships/hyperlink" Target="https://www.heckler-koch.com/en/Products/Military%20and%20Law%20Enforcement/Pistols/SFP9?section=variants&amp;variant=51&amp;s=1" TargetMode="External"/><Relationship Id="rId59" Type="http://schemas.openxmlformats.org/officeDocument/2006/relationships/hyperlink" Target="https://www.czub.cz/en/firearms-and-products-product/cz-p-10-f" TargetMode="External"/><Relationship Id="rId20" Type="http://schemas.openxmlformats.org/officeDocument/2006/relationships/hyperlink" Target="https://www.sigsauer.com/p320-xcompact.html" TargetMode="External"/><Relationship Id="rId41" Type="http://schemas.openxmlformats.org/officeDocument/2006/relationships/hyperlink" Target="https://fnamerica.com/products/pistols/fn-509/" TargetMode="External"/><Relationship Id="rId54" Type="http://schemas.openxmlformats.org/officeDocument/2006/relationships/hyperlink" Target="https://fnamerica.com/products/pistols/fn-509-midsize/" TargetMode="External"/><Relationship Id="rId62" Type="http://schemas.openxmlformats.org/officeDocument/2006/relationships/drawing" Target="../drawings/drawing10.xml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s-w-equalizer-nts" TargetMode="External"/><Relationship Id="rId15" Type="http://schemas.openxmlformats.org/officeDocument/2006/relationships/hyperlink" Target="https://www.beretta.com/en-us/px4-storm-compact/" TargetMode="External"/><Relationship Id="rId23" Type="http://schemas.openxmlformats.org/officeDocument/2006/relationships/hyperlink" Target="https://eu.glock.com/en/products/pistols/g43x-rail" TargetMode="External"/><Relationship Id="rId28" Type="http://schemas.openxmlformats.org/officeDocument/2006/relationships/hyperlink" Target="https://eu.glock.com/en/products/pistols/g19-gen5" TargetMode="External"/><Relationship Id="rId36" Type="http://schemas.openxmlformats.org/officeDocument/2006/relationships/hyperlink" Target="https://waltherarms.com/pdp-full-size-4" TargetMode="External"/><Relationship Id="rId49" Type="http://schemas.openxmlformats.org/officeDocument/2006/relationships/hyperlink" Target="https://www.heckler-koch.com/en/Products/Military%20and%20Law%20Enforcement/Pistols/SFP9?section=variants&amp;variant=49&amp;s=1" TargetMode="External"/><Relationship Id="rId57" Type="http://schemas.openxmlformats.org/officeDocument/2006/relationships/hyperlink" Target="https://www.czub.cz/en/firearms-and-products-product/cz-p-10-s" TargetMode="External"/><Relationship Id="rId10" Type="http://schemas.openxmlformats.org/officeDocument/2006/relationships/hyperlink" Target="https://www.beretta.com/en-us/beretta-21-a-bobcat/" TargetMode="External"/><Relationship Id="rId31" Type="http://schemas.openxmlformats.org/officeDocument/2006/relationships/hyperlink" Target="https://waltherarms.com/pps-m2" TargetMode="External"/><Relationship Id="rId44" Type="http://schemas.openxmlformats.org/officeDocument/2006/relationships/hyperlink" Target="https://www.beretta.com/en-us/beretta-92-a1/" TargetMode="External"/><Relationship Id="rId52" Type="http://schemas.openxmlformats.org/officeDocument/2006/relationships/hyperlink" Target="https://www.heckler-koch.com/en/Products/Military%20and%20Law%20Enforcement/Pistols/P30?section=variants&amp;variant=1185&amp;s=1" TargetMode="External"/><Relationship Id="rId60" Type="http://schemas.openxmlformats.org/officeDocument/2006/relationships/hyperlink" Target="https://www.czub.cz/en/firearms-and-products-product/cz-p-07" TargetMode="External"/><Relationship Id="rId4" Type="http://schemas.openxmlformats.org/officeDocument/2006/relationships/hyperlink" Target="https://www.smith-wesson.com/product/m-p-9-m2.0-subcompact-manual-thumb-safety" TargetMode="External"/><Relationship Id="rId9" Type="http://schemas.openxmlformats.org/officeDocument/2006/relationships/hyperlink" Target="https://www.beretta.com/en-us/beretta-3032-tomcat-inox/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subcompact/" TargetMode="External"/><Relationship Id="rId18" Type="http://schemas.openxmlformats.org/officeDocument/2006/relationships/hyperlink" Target="https://www.beretta.com/en-us/px4-storm-carry/" TargetMode="External"/><Relationship Id="rId26" Type="http://schemas.openxmlformats.org/officeDocument/2006/relationships/hyperlink" Target="https://eu.glock.com/en/products/pistols/g34-gen5-mos" TargetMode="External"/><Relationship Id="rId39" Type="http://schemas.openxmlformats.org/officeDocument/2006/relationships/hyperlink" Target="https://eu.glock.com/en/products/pistols/g19x-gns" TargetMode="External"/><Relationship Id="rId21" Type="http://schemas.openxmlformats.org/officeDocument/2006/relationships/hyperlink" Target="https://eu.glock.com/en/products/pistols/g48-rail" TargetMode="External"/><Relationship Id="rId34" Type="http://schemas.openxmlformats.org/officeDocument/2006/relationships/hyperlink" Target="https://waltherarms.com/pdp-compact" TargetMode="External"/><Relationship Id="rId42" Type="http://schemas.openxmlformats.org/officeDocument/2006/relationships/hyperlink" Target="https://waltherarms.com/pdp-full-size-5" TargetMode="External"/><Relationship Id="rId47" Type="http://schemas.openxmlformats.org/officeDocument/2006/relationships/hyperlink" Target="https://eu.glock.com/en/products/pistols/g17-gen5" TargetMode="External"/><Relationship Id="rId50" Type="http://schemas.openxmlformats.org/officeDocument/2006/relationships/hyperlink" Target="https://www.heckler-koch.com/en/Products/Military%20and%20Law%20Enforcement/Pistols/P30?section=variants&amp;variant=26&amp;s=1" TargetMode="External"/><Relationship Id="rId55" Type="http://schemas.openxmlformats.org/officeDocument/2006/relationships/hyperlink" Target="https://fnamerica.com/products/fn-509-series/fn-509-compact-blk/" TargetMode="External"/><Relationship Id="rId63" Type="http://schemas.openxmlformats.org/officeDocument/2006/relationships/table" Target="../tables/table10.xml"/><Relationship Id="rId7" Type="http://schemas.openxmlformats.org/officeDocument/2006/relationships/hyperlink" Target="https://www.smith-wesson.com/product/m20-metal-series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92g-elite-ltt-compact/" TargetMode="External"/><Relationship Id="rId29" Type="http://schemas.openxmlformats.org/officeDocument/2006/relationships/hyperlink" Target="https://waltherarms.com/q5-match-steel-frame-pro" TargetMode="External"/><Relationship Id="rId11" Type="http://schemas.openxmlformats.org/officeDocument/2006/relationships/hyperlink" Target="https://www.beretta.com/en-us/apx-a1-full-size/" TargetMode="External"/><Relationship Id="rId24" Type="http://schemas.openxmlformats.org/officeDocument/2006/relationships/hyperlink" Target="https://eu.glock.com/en/products/pistols/g43" TargetMode="External"/><Relationship Id="rId32" Type="http://schemas.openxmlformats.org/officeDocument/2006/relationships/hyperlink" Target="https://waltherarms.com/q4-steel-frame" TargetMode="External"/><Relationship Id="rId37" Type="http://schemas.openxmlformats.org/officeDocument/2006/relationships/hyperlink" Target="https://www.sigsauer.com/p320-xfive-legion.html" TargetMode="External"/><Relationship Id="rId40" Type="http://schemas.openxmlformats.org/officeDocument/2006/relationships/hyperlink" Target="https://fnamerica.com/products/fn-509-series/fn-509-ls-edge/" TargetMode="External"/><Relationship Id="rId45" Type="http://schemas.openxmlformats.org/officeDocument/2006/relationships/hyperlink" Target="https://www.sigsauer.com/p320-xfull-size.html" TargetMode="External"/><Relationship Id="rId53" Type="http://schemas.openxmlformats.org/officeDocument/2006/relationships/hyperlink" Target="https://www.smith-wesson.com/product/m-p-9-shield-plus-10rd" TargetMode="External"/><Relationship Id="rId58" Type="http://schemas.openxmlformats.org/officeDocument/2006/relationships/hyperlink" Target="https://www.czub.cz/en/firearms-and-products-product/cz-p-10-c" TargetMode="External"/><Relationship Id="rId5" Type="http://schemas.openxmlformats.org/officeDocument/2006/relationships/hyperlink" Target="https://www.smith-wesson.com/product/csx" TargetMode="External"/><Relationship Id="rId61" Type="http://schemas.openxmlformats.org/officeDocument/2006/relationships/hyperlink" Target="https://www.czub.cz/en/firearms-and-products-product/cz-p-09" TargetMode="External"/><Relationship Id="rId19" Type="http://schemas.openxmlformats.org/officeDocument/2006/relationships/hyperlink" Target="https://www.beretta.com/en-us/beretta-92g-elite-ltt-centurion/" TargetMode="External"/><Relationship Id="rId14" Type="http://schemas.openxmlformats.org/officeDocument/2006/relationships/hyperlink" Target="https://www.beretta.com/en-us/px4-storm-full/" TargetMode="External"/><Relationship Id="rId22" Type="http://schemas.openxmlformats.org/officeDocument/2006/relationships/hyperlink" Target="https://eu.glock.com/en/products/pistols/g45" TargetMode="External"/><Relationship Id="rId27" Type="http://schemas.openxmlformats.org/officeDocument/2006/relationships/hyperlink" Target="https://waltherarms.com/ccp" TargetMode="External"/><Relationship Id="rId30" Type="http://schemas.openxmlformats.org/officeDocument/2006/relationships/hyperlink" Target="https://waltherarms.com/q5-match-steel-frame-standard" TargetMode="External"/><Relationship Id="rId35" Type="http://schemas.openxmlformats.org/officeDocument/2006/relationships/hyperlink" Target="https://waltherarms.com/pdp-full-size" TargetMode="External"/><Relationship Id="rId43" Type="http://schemas.openxmlformats.org/officeDocument/2006/relationships/hyperlink" Target="https://www.smith-wesson.com/product/mp-m20?sku=13569&amp;preselect=true" TargetMode="External"/><Relationship Id="rId48" Type="http://schemas.openxmlformats.org/officeDocument/2006/relationships/hyperlink" Target="https://waltherarms.com/ppk" TargetMode="External"/><Relationship Id="rId56" Type="http://schemas.openxmlformats.org/officeDocument/2006/relationships/hyperlink" Target="https://www.czub.cz/en/firearms-and-products-product/cz-p-10-m" TargetMode="External"/><Relationship Id="rId8" Type="http://schemas.openxmlformats.org/officeDocument/2006/relationships/hyperlink" Target="https://www.smith-wesson.com/product/mp-m20-compact" TargetMode="External"/><Relationship Id="rId51" Type="http://schemas.openxmlformats.org/officeDocument/2006/relationships/hyperlink" Target="https://www.heckler-koch.com/en/Products/Military%20and%20Law%20Enforcement/Pistols/P30?section=variants&amp;variant=1188&amp;s=1" TargetMode="External"/><Relationship Id="rId3" Type="http://schemas.openxmlformats.org/officeDocument/2006/relationships/hyperlink" Target="https://www.smith-wesson.com/product/mp-shield-plus-performance-center" TargetMode="External"/><Relationship Id="rId12" Type="http://schemas.openxmlformats.org/officeDocument/2006/relationships/hyperlink" Target="https://www.beretta.com/en-us/px4-storm-compact-carry/" TargetMode="External"/><Relationship Id="rId17" Type="http://schemas.openxmlformats.org/officeDocument/2006/relationships/hyperlink" Target="https://www.beretta.com/en-us/beretta-apx-a1-carry/" TargetMode="External"/><Relationship Id="rId25" Type="http://schemas.openxmlformats.org/officeDocument/2006/relationships/hyperlink" Target="https://eu.glock.com/en/products/pistols/g26-gen5" TargetMode="External"/><Relationship Id="rId33" Type="http://schemas.openxmlformats.org/officeDocument/2006/relationships/hyperlink" Target="https://waltherarms.com/pdp-compact-5" TargetMode="External"/><Relationship Id="rId38" Type="http://schemas.openxmlformats.org/officeDocument/2006/relationships/hyperlink" Target="https://www.heckler-koch.com/en/Products/Military%20and%20Law%20Enforcement/Pistols/SFP9?section=variants&amp;variant=1289&amp;s=1" TargetMode="External"/><Relationship Id="rId46" Type="http://schemas.openxmlformats.org/officeDocument/2006/relationships/hyperlink" Target="https://www.heckler-koch.com/en/Products/Military%20and%20Law%20Enforcement/Pistols/SFP9?section=variants&amp;variant=51&amp;s=1" TargetMode="External"/><Relationship Id="rId59" Type="http://schemas.openxmlformats.org/officeDocument/2006/relationships/hyperlink" Target="https://www.czub.cz/en/firearms-and-products-product/cz-p-10-f" TargetMode="External"/><Relationship Id="rId20" Type="http://schemas.openxmlformats.org/officeDocument/2006/relationships/hyperlink" Target="https://www.sigsauer.com/p320-xcompact.html" TargetMode="External"/><Relationship Id="rId41" Type="http://schemas.openxmlformats.org/officeDocument/2006/relationships/hyperlink" Target="https://fnamerica.com/products/pistols/fn-509/" TargetMode="External"/><Relationship Id="rId54" Type="http://schemas.openxmlformats.org/officeDocument/2006/relationships/hyperlink" Target="https://fnamerica.com/products/pistols/fn-509-midsize/" TargetMode="External"/><Relationship Id="rId62" Type="http://schemas.openxmlformats.org/officeDocument/2006/relationships/drawing" Target="../drawings/drawing11.xml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s-w-equalizer-nts" TargetMode="External"/><Relationship Id="rId15" Type="http://schemas.openxmlformats.org/officeDocument/2006/relationships/hyperlink" Target="https://www.beretta.com/en-us/px4-storm-compact/" TargetMode="External"/><Relationship Id="rId23" Type="http://schemas.openxmlformats.org/officeDocument/2006/relationships/hyperlink" Target="https://eu.glock.com/en/products/pistols/g43x-rail" TargetMode="External"/><Relationship Id="rId28" Type="http://schemas.openxmlformats.org/officeDocument/2006/relationships/hyperlink" Target="https://eu.glock.com/en/products/pistols/g19-gen5" TargetMode="External"/><Relationship Id="rId36" Type="http://schemas.openxmlformats.org/officeDocument/2006/relationships/hyperlink" Target="https://waltherarms.com/pdp-full-size-4" TargetMode="External"/><Relationship Id="rId49" Type="http://schemas.openxmlformats.org/officeDocument/2006/relationships/hyperlink" Target="https://www.heckler-koch.com/en/Products/Military%20and%20Law%20Enforcement/Pistols/SFP9?section=variants&amp;variant=49&amp;s=1" TargetMode="External"/><Relationship Id="rId57" Type="http://schemas.openxmlformats.org/officeDocument/2006/relationships/hyperlink" Target="https://www.czub.cz/en/firearms-and-products-product/cz-p-10-s" TargetMode="External"/><Relationship Id="rId10" Type="http://schemas.openxmlformats.org/officeDocument/2006/relationships/hyperlink" Target="https://www.beretta.com/en-us/beretta-21-a-bobcat/" TargetMode="External"/><Relationship Id="rId31" Type="http://schemas.openxmlformats.org/officeDocument/2006/relationships/hyperlink" Target="https://waltherarms.com/pps-m2" TargetMode="External"/><Relationship Id="rId44" Type="http://schemas.openxmlformats.org/officeDocument/2006/relationships/hyperlink" Target="https://www.beretta.com/en-us/beretta-92-a1/" TargetMode="External"/><Relationship Id="rId52" Type="http://schemas.openxmlformats.org/officeDocument/2006/relationships/hyperlink" Target="https://www.heckler-koch.com/en/Products/Military%20and%20Law%20Enforcement/Pistols/P30?section=variants&amp;variant=1185&amp;s=1" TargetMode="External"/><Relationship Id="rId60" Type="http://schemas.openxmlformats.org/officeDocument/2006/relationships/hyperlink" Target="https://www.czub.cz/en/firearms-and-products-product/cz-p-07" TargetMode="External"/><Relationship Id="rId4" Type="http://schemas.openxmlformats.org/officeDocument/2006/relationships/hyperlink" Target="https://www.smith-wesson.com/product/m-p-9-m2.0-subcompact-manual-thumb-safety" TargetMode="External"/><Relationship Id="rId9" Type="http://schemas.openxmlformats.org/officeDocument/2006/relationships/hyperlink" Target="https://www.beretta.com/en-us/beretta-3032-tomcat-inox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subcompact/" TargetMode="External"/><Relationship Id="rId18" Type="http://schemas.openxmlformats.org/officeDocument/2006/relationships/hyperlink" Target="https://www.beretta.com/en-us/px4-storm-carry/" TargetMode="External"/><Relationship Id="rId26" Type="http://schemas.openxmlformats.org/officeDocument/2006/relationships/hyperlink" Target="https://eu.glock.com/en/products/pistols/g34-gen5-mos" TargetMode="External"/><Relationship Id="rId39" Type="http://schemas.openxmlformats.org/officeDocument/2006/relationships/hyperlink" Target="https://eu.glock.com/en/products/pistols/g19x-gns" TargetMode="External"/><Relationship Id="rId21" Type="http://schemas.openxmlformats.org/officeDocument/2006/relationships/hyperlink" Target="https://eu.glock.com/en/products/pistols/g48-rail" TargetMode="External"/><Relationship Id="rId34" Type="http://schemas.openxmlformats.org/officeDocument/2006/relationships/hyperlink" Target="https://waltherarms.com/pdp-compact" TargetMode="External"/><Relationship Id="rId42" Type="http://schemas.openxmlformats.org/officeDocument/2006/relationships/hyperlink" Target="https://waltherarms.com/pdp-full-size-5" TargetMode="External"/><Relationship Id="rId47" Type="http://schemas.openxmlformats.org/officeDocument/2006/relationships/hyperlink" Target="https://eu.glock.com/en/products/pistols/g17-gen5" TargetMode="External"/><Relationship Id="rId50" Type="http://schemas.openxmlformats.org/officeDocument/2006/relationships/hyperlink" Target="https://www.heckler-koch.com/en/Products/Military%20and%20Law%20Enforcement/Pistols/P30?section=variants&amp;variant=26&amp;s=1" TargetMode="External"/><Relationship Id="rId55" Type="http://schemas.openxmlformats.org/officeDocument/2006/relationships/hyperlink" Target="https://fnamerica.com/products/fn-509-series/fn-509-compact-blk/" TargetMode="External"/><Relationship Id="rId63" Type="http://schemas.openxmlformats.org/officeDocument/2006/relationships/drawing" Target="../drawings/drawing2.xml"/><Relationship Id="rId7" Type="http://schemas.openxmlformats.org/officeDocument/2006/relationships/hyperlink" Target="https://www.smith-wesson.com/product/m20-metal-series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92g-elite-ltt-compact/" TargetMode="External"/><Relationship Id="rId29" Type="http://schemas.openxmlformats.org/officeDocument/2006/relationships/hyperlink" Target="https://waltherarms.com/q5-match-steel-frame-pro" TargetMode="External"/><Relationship Id="rId11" Type="http://schemas.openxmlformats.org/officeDocument/2006/relationships/hyperlink" Target="https://www.beretta.com/en-us/apx-a1-full-size/" TargetMode="External"/><Relationship Id="rId24" Type="http://schemas.openxmlformats.org/officeDocument/2006/relationships/hyperlink" Target="https://eu.glock.com/en/products/pistols/g43" TargetMode="External"/><Relationship Id="rId32" Type="http://schemas.openxmlformats.org/officeDocument/2006/relationships/hyperlink" Target="https://waltherarms.com/q4-steel-frame" TargetMode="External"/><Relationship Id="rId37" Type="http://schemas.openxmlformats.org/officeDocument/2006/relationships/hyperlink" Target="https://www.sigsauer.com/p320-xfive-legion.html" TargetMode="External"/><Relationship Id="rId40" Type="http://schemas.openxmlformats.org/officeDocument/2006/relationships/hyperlink" Target="https://fnamerica.com/products/fn-509-series/fn-509-ls-edge/" TargetMode="External"/><Relationship Id="rId45" Type="http://schemas.openxmlformats.org/officeDocument/2006/relationships/hyperlink" Target="https://www.sigsauer.com/p320-xfull-size.html" TargetMode="External"/><Relationship Id="rId53" Type="http://schemas.openxmlformats.org/officeDocument/2006/relationships/hyperlink" Target="https://www.smith-wesson.com/product/m-p-9-shield-plus-10rd" TargetMode="External"/><Relationship Id="rId58" Type="http://schemas.openxmlformats.org/officeDocument/2006/relationships/hyperlink" Target="https://www.czub.cz/en/firearms-and-products-product/cz-p-10-c" TargetMode="External"/><Relationship Id="rId5" Type="http://schemas.openxmlformats.org/officeDocument/2006/relationships/hyperlink" Target="https://www.smith-wesson.com/product/csx" TargetMode="External"/><Relationship Id="rId61" Type="http://schemas.openxmlformats.org/officeDocument/2006/relationships/hyperlink" Target="https://www.czub.cz/en/firearms-and-products-product/cz-p-09" TargetMode="External"/><Relationship Id="rId19" Type="http://schemas.openxmlformats.org/officeDocument/2006/relationships/hyperlink" Target="https://www.beretta.com/en-us/beretta-92g-elite-ltt-centurion/" TargetMode="External"/><Relationship Id="rId14" Type="http://schemas.openxmlformats.org/officeDocument/2006/relationships/hyperlink" Target="https://www.beretta.com/en-us/px4-storm-full/" TargetMode="External"/><Relationship Id="rId22" Type="http://schemas.openxmlformats.org/officeDocument/2006/relationships/hyperlink" Target="https://eu.glock.com/en/products/pistols/g45" TargetMode="External"/><Relationship Id="rId27" Type="http://schemas.openxmlformats.org/officeDocument/2006/relationships/hyperlink" Target="https://waltherarms.com/ccp" TargetMode="External"/><Relationship Id="rId30" Type="http://schemas.openxmlformats.org/officeDocument/2006/relationships/hyperlink" Target="https://waltherarms.com/q5-match-steel-frame-standard" TargetMode="External"/><Relationship Id="rId35" Type="http://schemas.openxmlformats.org/officeDocument/2006/relationships/hyperlink" Target="https://waltherarms.com/pdp-full-size" TargetMode="External"/><Relationship Id="rId43" Type="http://schemas.openxmlformats.org/officeDocument/2006/relationships/hyperlink" Target="https://www.smith-wesson.com/product/mp-m20?sku=13569&amp;preselect=true" TargetMode="External"/><Relationship Id="rId48" Type="http://schemas.openxmlformats.org/officeDocument/2006/relationships/hyperlink" Target="https://waltherarms.com/ppk" TargetMode="External"/><Relationship Id="rId56" Type="http://schemas.openxmlformats.org/officeDocument/2006/relationships/hyperlink" Target="https://www.czub.cz/en/firearms-and-products-product/cz-p-10-m" TargetMode="External"/><Relationship Id="rId64" Type="http://schemas.openxmlformats.org/officeDocument/2006/relationships/table" Target="../tables/table2.xml"/><Relationship Id="rId8" Type="http://schemas.openxmlformats.org/officeDocument/2006/relationships/hyperlink" Target="https://www.smith-wesson.com/product/mp-m20-compact" TargetMode="External"/><Relationship Id="rId51" Type="http://schemas.openxmlformats.org/officeDocument/2006/relationships/hyperlink" Target="https://www.heckler-koch.com/en/Products/Military%20and%20Law%20Enforcement/Pistols/P30?section=variants&amp;variant=1188&amp;s=1" TargetMode="External"/><Relationship Id="rId3" Type="http://schemas.openxmlformats.org/officeDocument/2006/relationships/hyperlink" Target="https://www.smith-wesson.com/product/mp-shield-plus-performance-center" TargetMode="External"/><Relationship Id="rId12" Type="http://schemas.openxmlformats.org/officeDocument/2006/relationships/hyperlink" Target="https://www.beretta.com/en-us/px4-storm-compact-carry/" TargetMode="External"/><Relationship Id="rId17" Type="http://schemas.openxmlformats.org/officeDocument/2006/relationships/hyperlink" Target="https://www.beretta.com/en-us/beretta-apx-a1-carry/" TargetMode="External"/><Relationship Id="rId25" Type="http://schemas.openxmlformats.org/officeDocument/2006/relationships/hyperlink" Target="https://eu.glock.com/en/products/pistols/g26-gen5" TargetMode="External"/><Relationship Id="rId33" Type="http://schemas.openxmlformats.org/officeDocument/2006/relationships/hyperlink" Target="https://waltherarms.com/pdp-compact-5" TargetMode="External"/><Relationship Id="rId38" Type="http://schemas.openxmlformats.org/officeDocument/2006/relationships/hyperlink" Target="https://www.heckler-koch.com/en/Products/Military%20and%20Law%20Enforcement/Pistols/SFP9?section=variants&amp;variant=1289&amp;s=1" TargetMode="External"/><Relationship Id="rId46" Type="http://schemas.openxmlformats.org/officeDocument/2006/relationships/hyperlink" Target="https://www.heckler-koch.com/en/Products/Military%20and%20Law%20Enforcement/Pistols/SFP9?section=variants&amp;variant=51&amp;s=1" TargetMode="External"/><Relationship Id="rId59" Type="http://schemas.openxmlformats.org/officeDocument/2006/relationships/hyperlink" Target="https://www.czub.cz/en/firearms-and-products-product/cz-p-10-f" TargetMode="External"/><Relationship Id="rId20" Type="http://schemas.openxmlformats.org/officeDocument/2006/relationships/hyperlink" Target="https://www.sigsauer.com/p320-xcompact.html" TargetMode="External"/><Relationship Id="rId41" Type="http://schemas.openxmlformats.org/officeDocument/2006/relationships/hyperlink" Target="https://fnamerica.com/products/pistols/fn-509/" TargetMode="External"/><Relationship Id="rId54" Type="http://schemas.openxmlformats.org/officeDocument/2006/relationships/hyperlink" Target="https://fnamerica.com/products/pistols/fn-509-midsize/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s-w-equalizer-nts" TargetMode="External"/><Relationship Id="rId15" Type="http://schemas.openxmlformats.org/officeDocument/2006/relationships/hyperlink" Target="https://www.beretta.com/en-us/px4-storm-compact/" TargetMode="External"/><Relationship Id="rId23" Type="http://schemas.openxmlformats.org/officeDocument/2006/relationships/hyperlink" Target="https://eu.glock.com/en/products/pistols/g43x-rail" TargetMode="External"/><Relationship Id="rId28" Type="http://schemas.openxmlformats.org/officeDocument/2006/relationships/hyperlink" Target="https://eu.glock.com/en/products/pistols/g19-gen5" TargetMode="External"/><Relationship Id="rId36" Type="http://schemas.openxmlformats.org/officeDocument/2006/relationships/hyperlink" Target="https://waltherarms.com/pdp-full-size-4" TargetMode="External"/><Relationship Id="rId49" Type="http://schemas.openxmlformats.org/officeDocument/2006/relationships/hyperlink" Target="https://www.heckler-koch.com/en/Products/Military%20and%20Law%20Enforcement/Pistols/SFP9?section=variants&amp;variant=49&amp;s=1" TargetMode="External"/><Relationship Id="rId57" Type="http://schemas.openxmlformats.org/officeDocument/2006/relationships/hyperlink" Target="https://www.czub.cz/en/firearms-and-products-product/cz-p-10-s" TargetMode="External"/><Relationship Id="rId10" Type="http://schemas.openxmlformats.org/officeDocument/2006/relationships/hyperlink" Target="https://www.beretta.com/en-us/beretta-21-a-bobcat/" TargetMode="External"/><Relationship Id="rId31" Type="http://schemas.openxmlformats.org/officeDocument/2006/relationships/hyperlink" Target="https://waltherarms.com/pps-m2" TargetMode="External"/><Relationship Id="rId44" Type="http://schemas.openxmlformats.org/officeDocument/2006/relationships/hyperlink" Target="https://www.beretta.com/en-us/beretta-92-a1/" TargetMode="External"/><Relationship Id="rId52" Type="http://schemas.openxmlformats.org/officeDocument/2006/relationships/hyperlink" Target="https://www.heckler-koch.com/en/Products/Military%20and%20Law%20Enforcement/Pistols/P30?section=variants&amp;variant=1185&amp;s=1" TargetMode="External"/><Relationship Id="rId60" Type="http://schemas.openxmlformats.org/officeDocument/2006/relationships/hyperlink" Target="https://www.czub.cz/en/firearms-and-products-product/cz-p-07" TargetMode="External"/><Relationship Id="rId4" Type="http://schemas.openxmlformats.org/officeDocument/2006/relationships/hyperlink" Target="https://www.smith-wesson.com/product/m-p-9-m2.0-subcompact-manual-thumb-safety" TargetMode="External"/><Relationship Id="rId9" Type="http://schemas.openxmlformats.org/officeDocument/2006/relationships/hyperlink" Target="https://www.beretta.com/en-us/beretta-3032-tomcat-inox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subcompact/" TargetMode="External"/><Relationship Id="rId18" Type="http://schemas.openxmlformats.org/officeDocument/2006/relationships/hyperlink" Target="https://www.beretta.com/en-us/px4-storm-carry/" TargetMode="External"/><Relationship Id="rId26" Type="http://schemas.openxmlformats.org/officeDocument/2006/relationships/hyperlink" Target="https://eu.glock.com/en/products/pistols/g34-gen5-mos" TargetMode="External"/><Relationship Id="rId39" Type="http://schemas.openxmlformats.org/officeDocument/2006/relationships/hyperlink" Target="https://eu.glock.com/en/products/pistols/g19x-gns" TargetMode="External"/><Relationship Id="rId21" Type="http://schemas.openxmlformats.org/officeDocument/2006/relationships/hyperlink" Target="https://eu.glock.com/en/products/pistols/g48-rail" TargetMode="External"/><Relationship Id="rId34" Type="http://schemas.openxmlformats.org/officeDocument/2006/relationships/hyperlink" Target="https://waltherarms.com/pdp-compact" TargetMode="External"/><Relationship Id="rId42" Type="http://schemas.openxmlformats.org/officeDocument/2006/relationships/hyperlink" Target="https://waltherarms.com/pdp-full-size-5" TargetMode="External"/><Relationship Id="rId47" Type="http://schemas.openxmlformats.org/officeDocument/2006/relationships/hyperlink" Target="https://eu.glock.com/en/products/pistols/g17-gen5" TargetMode="External"/><Relationship Id="rId50" Type="http://schemas.openxmlformats.org/officeDocument/2006/relationships/hyperlink" Target="https://www.heckler-koch.com/en/Products/Military%20and%20Law%20Enforcement/Pistols/P30?section=variants&amp;variant=26&amp;s=1" TargetMode="External"/><Relationship Id="rId55" Type="http://schemas.openxmlformats.org/officeDocument/2006/relationships/hyperlink" Target="https://fnamerica.com/products/fn-509-series/fn-509-compact-blk/" TargetMode="External"/><Relationship Id="rId63" Type="http://schemas.openxmlformats.org/officeDocument/2006/relationships/table" Target="../tables/table3.xml"/><Relationship Id="rId7" Type="http://schemas.openxmlformats.org/officeDocument/2006/relationships/hyperlink" Target="https://www.smith-wesson.com/product/m20-metal-series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92g-elite-ltt-compact/" TargetMode="External"/><Relationship Id="rId29" Type="http://schemas.openxmlformats.org/officeDocument/2006/relationships/hyperlink" Target="https://waltherarms.com/q5-match-steel-frame-pro" TargetMode="External"/><Relationship Id="rId11" Type="http://schemas.openxmlformats.org/officeDocument/2006/relationships/hyperlink" Target="https://www.beretta.com/en-us/apx-a1-full-size/" TargetMode="External"/><Relationship Id="rId24" Type="http://schemas.openxmlformats.org/officeDocument/2006/relationships/hyperlink" Target="https://eu.glock.com/en/products/pistols/g43" TargetMode="External"/><Relationship Id="rId32" Type="http://schemas.openxmlformats.org/officeDocument/2006/relationships/hyperlink" Target="https://waltherarms.com/q4-steel-frame" TargetMode="External"/><Relationship Id="rId37" Type="http://schemas.openxmlformats.org/officeDocument/2006/relationships/hyperlink" Target="https://www.sigsauer.com/p320-xfive-legion.html" TargetMode="External"/><Relationship Id="rId40" Type="http://schemas.openxmlformats.org/officeDocument/2006/relationships/hyperlink" Target="https://fnamerica.com/products/fn-509-series/fn-509-ls-edge/" TargetMode="External"/><Relationship Id="rId45" Type="http://schemas.openxmlformats.org/officeDocument/2006/relationships/hyperlink" Target="https://www.sigsauer.com/p320-xfull-size.html" TargetMode="External"/><Relationship Id="rId53" Type="http://schemas.openxmlformats.org/officeDocument/2006/relationships/hyperlink" Target="https://www.smith-wesson.com/product/m-p-9-shield-plus-10rd" TargetMode="External"/><Relationship Id="rId58" Type="http://schemas.openxmlformats.org/officeDocument/2006/relationships/hyperlink" Target="https://www.czub.cz/en/firearms-and-products-product/cz-p-10-c" TargetMode="External"/><Relationship Id="rId5" Type="http://schemas.openxmlformats.org/officeDocument/2006/relationships/hyperlink" Target="https://www.smith-wesson.com/product/csx" TargetMode="External"/><Relationship Id="rId61" Type="http://schemas.openxmlformats.org/officeDocument/2006/relationships/hyperlink" Target="https://www.czub.cz/en/firearms-and-products-product/cz-p-09" TargetMode="External"/><Relationship Id="rId19" Type="http://schemas.openxmlformats.org/officeDocument/2006/relationships/hyperlink" Target="https://www.beretta.com/en-us/beretta-92g-elite-ltt-centurion/" TargetMode="External"/><Relationship Id="rId14" Type="http://schemas.openxmlformats.org/officeDocument/2006/relationships/hyperlink" Target="https://www.beretta.com/en-us/px4-storm-full/" TargetMode="External"/><Relationship Id="rId22" Type="http://schemas.openxmlformats.org/officeDocument/2006/relationships/hyperlink" Target="https://eu.glock.com/en/products/pistols/g45" TargetMode="External"/><Relationship Id="rId27" Type="http://schemas.openxmlformats.org/officeDocument/2006/relationships/hyperlink" Target="https://waltherarms.com/ccp" TargetMode="External"/><Relationship Id="rId30" Type="http://schemas.openxmlformats.org/officeDocument/2006/relationships/hyperlink" Target="https://waltherarms.com/q5-match-steel-frame-standard" TargetMode="External"/><Relationship Id="rId35" Type="http://schemas.openxmlformats.org/officeDocument/2006/relationships/hyperlink" Target="https://waltherarms.com/pdp-full-size" TargetMode="External"/><Relationship Id="rId43" Type="http://schemas.openxmlformats.org/officeDocument/2006/relationships/hyperlink" Target="https://www.smith-wesson.com/product/mp-m20?sku=13569&amp;preselect=true" TargetMode="External"/><Relationship Id="rId48" Type="http://schemas.openxmlformats.org/officeDocument/2006/relationships/hyperlink" Target="https://waltherarms.com/ppk" TargetMode="External"/><Relationship Id="rId56" Type="http://schemas.openxmlformats.org/officeDocument/2006/relationships/hyperlink" Target="https://www.czub.cz/en/firearms-and-products-product/cz-p-10-m" TargetMode="External"/><Relationship Id="rId8" Type="http://schemas.openxmlformats.org/officeDocument/2006/relationships/hyperlink" Target="https://www.smith-wesson.com/product/mp-m20-compact" TargetMode="External"/><Relationship Id="rId51" Type="http://schemas.openxmlformats.org/officeDocument/2006/relationships/hyperlink" Target="https://www.heckler-koch.com/en/Products/Military%20and%20Law%20Enforcement/Pistols/P30?section=variants&amp;variant=1188&amp;s=1" TargetMode="External"/><Relationship Id="rId3" Type="http://schemas.openxmlformats.org/officeDocument/2006/relationships/hyperlink" Target="https://www.smith-wesson.com/product/mp-shield-plus-performance-center" TargetMode="External"/><Relationship Id="rId12" Type="http://schemas.openxmlformats.org/officeDocument/2006/relationships/hyperlink" Target="https://www.beretta.com/en-us/px4-storm-compact-carry/" TargetMode="External"/><Relationship Id="rId17" Type="http://schemas.openxmlformats.org/officeDocument/2006/relationships/hyperlink" Target="https://www.beretta.com/en-us/beretta-apx-a1-carry/" TargetMode="External"/><Relationship Id="rId25" Type="http://schemas.openxmlformats.org/officeDocument/2006/relationships/hyperlink" Target="https://eu.glock.com/en/products/pistols/g26-gen5" TargetMode="External"/><Relationship Id="rId33" Type="http://schemas.openxmlformats.org/officeDocument/2006/relationships/hyperlink" Target="https://waltherarms.com/pdp-compact-5" TargetMode="External"/><Relationship Id="rId38" Type="http://schemas.openxmlformats.org/officeDocument/2006/relationships/hyperlink" Target="https://www.heckler-koch.com/en/Products/Military%20and%20Law%20Enforcement/Pistols/SFP9?section=variants&amp;variant=1289&amp;s=1" TargetMode="External"/><Relationship Id="rId46" Type="http://schemas.openxmlformats.org/officeDocument/2006/relationships/hyperlink" Target="https://www.heckler-koch.com/en/Products/Military%20and%20Law%20Enforcement/Pistols/SFP9?section=variants&amp;variant=51&amp;s=1" TargetMode="External"/><Relationship Id="rId59" Type="http://schemas.openxmlformats.org/officeDocument/2006/relationships/hyperlink" Target="https://www.czub.cz/en/firearms-and-products-product/cz-p-10-f" TargetMode="External"/><Relationship Id="rId20" Type="http://schemas.openxmlformats.org/officeDocument/2006/relationships/hyperlink" Target="https://www.sigsauer.com/p320-xcompact.html" TargetMode="External"/><Relationship Id="rId41" Type="http://schemas.openxmlformats.org/officeDocument/2006/relationships/hyperlink" Target="https://fnamerica.com/products/pistols/fn-509/" TargetMode="External"/><Relationship Id="rId54" Type="http://schemas.openxmlformats.org/officeDocument/2006/relationships/hyperlink" Target="https://fnamerica.com/products/pistols/fn-509-midsize/" TargetMode="External"/><Relationship Id="rId62" Type="http://schemas.openxmlformats.org/officeDocument/2006/relationships/drawing" Target="../drawings/drawing4.xml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s-w-equalizer-nts" TargetMode="External"/><Relationship Id="rId15" Type="http://schemas.openxmlformats.org/officeDocument/2006/relationships/hyperlink" Target="https://www.beretta.com/en-us/px4-storm-compact/" TargetMode="External"/><Relationship Id="rId23" Type="http://schemas.openxmlformats.org/officeDocument/2006/relationships/hyperlink" Target="https://eu.glock.com/en/products/pistols/g43x-rail" TargetMode="External"/><Relationship Id="rId28" Type="http://schemas.openxmlformats.org/officeDocument/2006/relationships/hyperlink" Target="https://eu.glock.com/en/products/pistols/g19-gen5" TargetMode="External"/><Relationship Id="rId36" Type="http://schemas.openxmlformats.org/officeDocument/2006/relationships/hyperlink" Target="https://waltherarms.com/pdp-full-size-4" TargetMode="External"/><Relationship Id="rId49" Type="http://schemas.openxmlformats.org/officeDocument/2006/relationships/hyperlink" Target="https://www.heckler-koch.com/en/Products/Military%20and%20Law%20Enforcement/Pistols/SFP9?section=variants&amp;variant=49&amp;s=1" TargetMode="External"/><Relationship Id="rId57" Type="http://schemas.openxmlformats.org/officeDocument/2006/relationships/hyperlink" Target="https://www.czub.cz/en/firearms-and-products-product/cz-p-10-s" TargetMode="External"/><Relationship Id="rId10" Type="http://schemas.openxmlformats.org/officeDocument/2006/relationships/hyperlink" Target="https://www.beretta.com/en-us/beretta-21-a-bobcat/" TargetMode="External"/><Relationship Id="rId31" Type="http://schemas.openxmlformats.org/officeDocument/2006/relationships/hyperlink" Target="https://waltherarms.com/pps-m2" TargetMode="External"/><Relationship Id="rId44" Type="http://schemas.openxmlformats.org/officeDocument/2006/relationships/hyperlink" Target="https://www.beretta.com/en-us/beretta-92-a1/" TargetMode="External"/><Relationship Id="rId52" Type="http://schemas.openxmlformats.org/officeDocument/2006/relationships/hyperlink" Target="https://www.heckler-koch.com/en/Products/Military%20and%20Law%20Enforcement/Pistols/P30?section=variants&amp;variant=1185&amp;s=1" TargetMode="External"/><Relationship Id="rId60" Type="http://schemas.openxmlformats.org/officeDocument/2006/relationships/hyperlink" Target="https://www.czub.cz/en/firearms-and-products-product/cz-p-07" TargetMode="External"/><Relationship Id="rId4" Type="http://schemas.openxmlformats.org/officeDocument/2006/relationships/hyperlink" Target="https://www.smith-wesson.com/product/m-p-9-m2.0-subcompact-manual-thumb-safety" TargetMode="External"/><Relationship Id="rId9" Type="http://schemas.openxmlformats.org/officeDocument/2006/relationships/hyperlink" Target="https://www.beretta.com/en-us/beretta-3032-tomcat-inox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subcompact/" TargetMode="External"/><Relationship Id="rId18" Type="http://schemas.openxmlformats.org/officeDocument/2006/relationships/hyperlink" Target="https://www.beretta.com/en-us/px4-storm-carry/" TargetMode="External"/><Relationship Id="rId26" Type="http://schemas.openxmlformats.org/officeDocument/2006/relationships/hyperlink" Target="https://eu.glock.com/en/products/pistols/g34-gen5-mos" TargetMode="External"/><Relationship Id="rId39" Type="http://schemas.openxmlformats.org/officeDocument/2006/relationships/hyperlink" Target="https://eu.glock.com/en/products/pistols/g19x-gns" TargetMode="External"/><Relationship Id="rId21" Type="http://schemas.openxmlformats.org/officeDocument/2006/relationships/hyperlink" Target="https://eu.glock.com/en/products/pistols/g48-rail" TargetMode="External"/><Relationship Id="rId34" Type="http://schemas.openxmlformats.org/officeDocument/2006/relationships/hyperlink" Target="https://waltherarms.com/pdp-compact" TargetMode="External"/><Relationship Id="rId42" Type="http://schemas.openxmlformats.org/officeDocument/2006/relationships/hyperlink" Target="https://waltherarms.com/pdp-full-size-5" TargetMode="External"/><Relationship Id="rId47" Type="http://schemas.openxmlformats.org/officeDocument/2006/relationships/hyperlink" Target="https://eu.glock.com/en/products/pistols/g17-gen5" TargetMode="External"/><Relationship Id="rId50" Type="http://schemas.openxmlformats.org/officeDocument/2006/relationships/hyperlink" Target="https://www.heckler-koch.com/en/Products/Military%20and%20Law%20Enforcement/Pistols/P30?section=variants&amp;variant=26&amp;s=1" TargetMode="External"/><Relationship Id="rId55" Type="http://schemas.openxmlformats.org/officeDocument/2006/relationships/hyperlink" Target="https://fnamerica.com/products/fn-509-series/fn-509-compact-blk/" TargetMode="External"/><Relationship Id="rId63" Type="http://schemas.openxmlformats.org/officeDocument/2006/relationships/table" Target="../tables/table4.xml"/><Relationship Id="rId7" Type="http://schemas.openxmlformats.org/officeDocument/2006/relationships/hyperlink" Target="https://www.smith-wesson.com/product/m20-metal-series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92g-elite-ltt-compact/" TargetMode="External"/><Relationship Id="rId29" Type="http://schemas.openxmlformats.org/officeDocument/2006/relationships/hyperlink" Target="https://waltherarms.com/q5-match-steel-frame-pro" TargetMode="External"/><Relationship Id="rId11" Type="http://schemas.openxmlformats.org/officeDocument/2006/relationships/hyperlink" Target="https://www.beretta.com/en-us/apx-a1-full-size/" TargetMode="External"/><Relationship Id="rId24" Type="http://schemas.openxmlformats.org/officeDocument/2006/relationships/hyperlink" Target="https://eu.glock.com/en/products/pistols/g43" TargetMode="External"/><Relationship Id="rId32" Type="http://schemas.openxmlformats.org/officeDocument/2006/relationships/hyperlink" Target="https://waltherarms.com/q4-steel-frame" TargetMode="External"/><Relationship Id="rId37" Type="http://schemas.openxmlformats.org/officeDocument/2006/relationships/hyperlink" Target="https://www.sigsauer.com/p320-xfive-legion.html" TargetMode="External"/><Relationship Id="rId40" Type="http://schemas.openxmlformats.org/officeDocument/2006/relationships/hyperlink" Target="https://fnamerica.com/products/fn-509-series/fn-509-ls-edge/" TargetMode="External"/><Relationship Id="rId45" Type="http://schemas.openxmlformats.org/officeDocument/2006/relationships/hyperlink" Target="https://www.sigsauer.com/p320-xfull-size.html" TargetMode="External"/><Relationship Id="rId53" Type="http://schemas.openxmlformats.org/officeDocument/2006/relationships/hyperlink" Target="https://www.smith-wesson.com/product/m-p-9-shield-plus-10rd" TargetMode="External"/><Relationship Id="rId58" Type="http://schemas.openxmlformats.org/officeDocument/2006/relationships/hyperlink" Target="https://www.czub.cz/en/firearms-and-products-product/cz-p-10-c" TargetMode="External"/><Relationship Id="rId5" Type="http://schemas.openxmlformats.org/officeDocument/2006/relationships/hyperlink" Target="https://www.smith-wesson.com/product/csx" TargetMode="External"/><Relationship Id="rId61" Type="http://schemas.openxmlformats.org/officeDocument/2006/relationships/hyperlink" Target="https://www.czub.cz/en/firearms-and-products-product/cz-p-09" TargetMode="External"/><Relationship Id="rId19" Type="http://schemas.openxmlformats.org/officeDocument/2006/relationships/hyperlink" Target="https://www.beretta.com/en-us/beretta-92g-elite-ltt-centurion/" TargetMode="External"/><Relationship Id="rId14" Type="http://schemas.openxmlformats.org/officeDocument/2006/relationships/hyperlink" Target="https://www.beretta.com/en-us/px4-storm-full/" TargetMode="External"/><Relationship Id="rId22" Type="http://schemas.openxmlformats.org/officeDocument/2006/relationships/hyperlink" Target="https://eu.glock.com/en/products/pistols/g45" TargetMode="External"/><Relationship Id="rId27" Type="http://schemas.openxmlformats.org/officeDocument/2006/relationships/hyperlink" Target="https://waltherarms.com/ccp" TargetMode="External"/><Relationship Id="rId30" Type="http://schemas.openxmlformats.org/officeDocument/2006/relationships/hyperlink" Target="https://waltherarms.com/q5-match-steel-frame-standard" TargetMode="External"/><Relationship Id="rId35" Type="http://schemas.openxmlformats.org/officeDocument/2006/relationships/hyperlink" Target="https://waltherarms.com/pdp-full-size" TargetMode="External"/><Relationship Id="rId43" Type="http://schemas.openxmlformats.org/officeDocument/2006/relationships/hyperlink" Target="https://www.smith-wesson.com/product/mp-m20?sku=13569&amp;preselect=true" TargetMode="External"/><Relationship Id="rId48" Type="http://schemas.openxmlformats.org/officeDocument/2006/relationships/hyperlink" Target="https://waltherarms.com/ppk" TargetMode="External"/><Relationship Id="rId56" Type="http://schemas.openxmlformats.org/officeDocument/2006/relationships/hyperlink" Target="https://www.czub.cz/en/firearms-and-products-product/cz-p-10-m" TargetMode="External"/><Relationship Id="rId8" Type="http://schemas.openxmlformats.org/officeDocument/2006/relationships/hyperlink" Target="https://www.smith-wesson.com/product/mp-m20-compact" TargetMode="External"/><Relationship Id="rId51" Type="http://schemas.openxmlformats.org/officeDocument/2006/relationships/hyperlink" Target="https://www.heckler-koch.com/en/Products/Military%20and%20Law%20Enforcement/Pistols/P30?section=variants&amp;variant=1188&amp;s=1" TargetMode="External"/><Relationship Id="rId3" Type="http://schemas.openxmlformats.org/officeDocument/2006/relationships/hyperlink" Target="https://www.smith-wesson.com/product/mp-shield-plus-performance-center" TargetMode="External"/><Relationship Id="rId12" Type="http://schemas.openxmlformats.org/officeDocument/2006/relationships/hyperlink" Target="https://www.beretta.com/en-us/px4-storm-compact-carry/" TargetMode="External"/><Relationship Id="rId17" Type="http://schemas.openxmlformats.org/officeDocument/2006/relationships/hyperlink" Target="https://www.beretta.com/en-us/beretta-apx-a1-carry/" TargetMode="External"/><Relationship Id="rId25" Type="http://schemas.openxmlformats.org/officeDocument/2006/relationships/hyperlink" Target="https://eu.glock.com/en/products/pistols/g26-gen5" TargetMode="External"/><Relationship Id="rId33" Type="http://schemas.openxmlformats.org/officeDocument/2006/relationships/hyperlink" Target="https://waltherarms.com/pdp-compact-5" TargetMode="External"/><Relationship Id="rId38" Type="http://schemas.openxmlformats.org/officeDocument/2006/relationships/hyperlink" Target="https://www.heckler-koch.com/en/Products/Military%20and%20Law%20Enforcement/Pistols/SFP9?section=variants&amp;variant=1289&amp;s=1" TargetMode="External"/><Relationship Id="rId46" Type="http://schemas.openxmlformats.org/officeDocument/2006/relationships/hyperlink" Target="https://www.heckler-koch.com/en/Products/Military%20and%20Law%20Enforcement/Pistols/SFP9?section=variants&amp;variant=51&amp;s=1" TargetMode="External"/><Relationship Id="rId59" Type="http://schemas.openxmlformats.org/officeDocument/2006/relationships/hyperlink" Target="https://www.czub.cz/en/firearms-and-products-product/cz-p-10-f" TargetMode="External"/><Relationship Id="rId20" Type="http://schemas.openxmlformats.org/officeDocument/2006/relationships/hyperlink" Target="https://www.sigsauer.com/p320-xcompact.html" TargetMode="External"/><Relationship Id="rId41" Type="http://schemas.openxmlformats.org/officeDocument/2006/relationships/hyperlink" Target="https://fnamerica.com/products/pistols/fn-509/" TargetMode="External"/><Relationship Id="rId54" Type="http://schemas.openxmlformats.org/officeDocument/2006/relationships/hyperlink" Target="https://fnamerica.com/products/pistols/fn-509-midsize/" TargetMode="External"/><Relationship Id="rId62" Type="http://schemas.openxmlformats.org/officeDocument/2006/relationships/drawing" Target="../drawings/drawing5.xml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s-w-equalizer-nts" TargetMode="External"/><Relationship Id="rId15" Type="http://schemas.openxmlformats.org/officeDocument/2006/relationships/hyperlink" Target="https://www.beretta.com/en-us/px4-storm-compact/" TargetMode="External"/><Relationship Id="rId23" Type="http://schemas.openxmlformats.org/officeDocument/2006/relationships/hyperlink" Target="https://eu.glock.com/en/products/pistols/g43x-rail" TargetMode="External"/><Relationship Id="rId28" Type="http://schemas.openxmlformats.org/officeDocument/2006/relationships/hyperlink" Target="https://eu.glock.com/en/products/pistols/g19-gen5" TargetMode="External"/><Relationship Id="rId36" Type="http://schemas.openxmlformats.org/officeDocument/2006/relationships/hyperlink" Target="https://waltherarms.com/pdp-full-size-4" TargetMode="External"/><Relationship Id="rId49" Type="http://schemas.openxmlformats.org/officeDocument/2006/relationships/hyperlink" Target="https://www.heckler-koch.com/en/Products/Military%20and%20Law%20Enforcement/Pistols/SFP9?section=variants&amp;variant=49&amp;s=1" TargetMode="External"/><Relationship Id="rId57" Type="http://schemas.openxmlformats.org/officeDocument/2006/relationships/hyperlink" Target="https://www.czub.cz/en/firearms-and-products-product/cz-p-10-s" TargetMode="External"/><Relationship Id="rId10" Type="http://schemas.openxmlformats.org/officeDocument/2006/relationships/hyperlink" Target="https://www.beretta.com/en-us/beretta-21-a-bobcat/" TargetMode="External"/><Relationship Id="rId31" Type="http://schemas.openxmlformats.org/officeDocument/2006/relationships/hyperlink" Target="https://waltherarms.com/pps-m2" TargetMode="External"/><Relationship Id="rId44" Type="http://schemas.openxmlformats.org/officeDocument/2006/relationships/hyperlink" Target="https://www.beretta.com/en-us/beretta-92-a1/" TargetMode="External"/><Relationship Id="rId52" Type="http://schemas.openxmlformats.org/officeDocument/2006/relationships/hyperlink" Target="https://www.heckler-koch.com/en/Products/Military%20and%20Law%20Enforcement/Pistols/P30?section=variants&amp;variant=1185&amp;s=1" TargetMode="External"/><Relationship Id="rId60" Type="http://schemas.openxmlformats.org/officeDocument/2006/relationships/hyperlink" Target="https://www.czub.cz/en/firearms-and-products-product/cz-p-07" TargetMode="External"/><Relationship Id="rId4" Type="http://schemas.openxmlformats.org/officeDocument/2006/relationships/hyperlink" Target="https://www.smith-wesson.com/product/m-p-9-m2.0-subcompact-manual-thumb-safety" TargetMode="External"/><Relationship Id="rId9" Type="http://schemas.openxmlformats.org/officeDocument/2006/relationships/hyperlink" Target="https://www.beretta.com/en-us/beretta-3032-tomcat-inox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subcompact/" TargetMode="External"/><Relationship Id="rId18" Type="http://schemas.openxmlformats.org/officeDocument/2006/relationships/hyperlink" Target="https://www.beretta.com/en-us/px4-storm-carry/" TargetMode="External"/><Relationship Id="rId26" Type="http://schemas.openxmlformats.org/officeDocument/2006/relationships/hyperlink" Target="https://eu.glock.com/en/products/pistols/g34-gen5-mos" TargetMode="External"/><Relationship Id="rId39" Type="http://schemas.openxmlformats.org/officeDocument/2006/relationships/hyperlink" Target="https://eu.glock.com/en/products/pistols/g19x-gns" TargetMode="External"/><Relationship Id="rId21" Type="http://schemas.openxmlformats.org/officeDocument/2006/relationships/hyperlink" Target="https://eu.glock.com/en/products/pistols/g48-rail" TargetMode="External"/><Relationship Id="rId34" Type="http://schemas.openxmlformats.org/officeDocument/2006/relationships/hyperlink" Target="https://waltherarms.com/pdp-compact" TargetMode="External"/><Relationship Id="rId42" Type="http://schemas.openxmlformats.org/officeDocument/2006/relationships/hyperlink" Target="https://waltherarms.com/pdp-full-size-5" TargetMode="External"/><Relationship Id="rId47" Type="http://schemas.openxmlformats.org/officeDocument/2006/relationships/hyperlink" Target="https://eu.glock.com/en/products/pistols/g17-gen5" TargetMode="External"/><Relationship Id="rId50" Type="http://schemas.openxmlformats.org/officeDocument/2006/relationships/hyperlink" Target="https://www.heckler-koch.com/en/Products/Military%20and%20Law%20Enforcement/Pistols/P30?section=variants&amp;variant=26&amp;s=1" TargetMode="External"/><Relationship Id="rId55" Type="http://schemas.openxmlformats.org/officeDocument/2006/relationships/hyperlink" Target="https://fnamerica.com/products/fn-509-series/fn-509-compact-blk/" TargetMode="External"/><Relationship Id="rId63" Type="http://schemas.openxmlformats.org/officeDocument/2006/relationships/table" Target="../tables/table5.xml"/><Relationship Id="rId7" Type="http://schemas.openxmlformats.org/officeDocument/2006/relationships/hyperlink" Target="https://www.smith-wesson.com/product/m20-metal-series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92g-elite-ltt-compact/" TargetMode="External"/><Relationship Id="rId29" Type="http://schemas.openxmlformats.org/officeDocument/2006/relationships/hyperlink" Target="https://waltherarms.com/q5-match-steel-frame-pro" TargetMode="External"/><Relationship Id="rId11" Type="http://schemas.openxmlformats.org/officeDocument/2006/relationships/hyperlink" Target="https://www.beretta.com/en-us/apx-a1-full-size/" TargetMode="External"/><Relationship Id="rId24" Type="http://schemas.openxmlformats.org/officeDocument/2006/relationships/hyperlink" Target="https://eu.glock.com/en/products/pistols/g43" TargetMode="External"/><Relationship Id="rId32" Type="http://schemas.openxmlformats.org/officeDocument/2006/relationships/hyperlink" Target="https://waltherarms.com/q4-steel-frame" TargetMode="External"/><Relationship Id="rId37" Type="http://schemas.openxmlformats.org/officeDocument/2006/relationships/hyperlink" Target="https://www.sigsauer.com/p320-xfive-legion.html" TargetMode="External"/><Relationship Id="rId40" Type="http://schemas.openxmlformats.org/officeDocument/2006/relationships/hyperlink" Target="https://fnamerica.com/products/fn-509-series/fn-509-ls-edge/" TargetMode="External"/><Relationship Id="rId45" Type="http://schemas.openxmlformats.org/officeDocument/2006/relationships/hyperlink" Target="https://www.sigsauer.com/p320-xfull-size.html" TargetMode="External"/><Relationship Id="rId53" Type="http://schemas.openxmlformats.org/officeDocument/2006/relationships/hyperlink" Target="https://www.smith-wesson.com/product/m-p-9-shield-plus-10rd" TargetMode="External"/><Relationship Id="rId58" Type="http://schemas.openxmlformats.org/officeDocument/2006/relationships/hyperlink" Target="https://www.czub.cz/en/firearms-and-products-product/cz-p-10-c" TargetMode="External"/><Relationship Id="rId5" Type="http://schemas.openxmlformats.org/officeDocument/2006/relationships/hyperlink" Target="https://www.smith-wesson.com/product/csx" TargetMode="External"/><Relationship Id="rId61" Type="http://schemas.openxmlformats.org/officeDocument/2006/relationships/hyperlink" Target="https://www.czub.cz/en/firearms-and-products-product/cz-p-09" TargetMode="External"/><Relationship Id="rId19" Type="http://schemas.openxmlformats.org/officeDocument/2006/relationships/hyperlink" Target="https://www.beretta.com/en-us/beretta-92g-elite-ltt-centurion/" TargetMode="External"/><Relationship Id="rId14" Type="http://schemas.openxmlformats.org/officeDocument/2006/relationships/hyperlink" Target="https://www.beretta.com/en-us/px4-storm-full/" TargetMode="External"/><Relationship Id="rId22" Type="http://schemas.openxmlformats.org/officeDocument/2006/relationships/hyperlink" Target="https://eu.glock.com/en/products/pistols/g45" TargetMode="External"/><Relationship Id="rId27" Type="http://schemas.openxmlformats.org/officeDocument/2006/relationships/hyperlink" Target="https://waltherarms.com/ccp" TargetMode="External"/><Relationship Id="rId30" Type="http://schemas.openxmlformats.org/officeDocument/2006/relationships/hyperlink" Target="https://waltherarms.com/q5-match-steel-frame-standard" TargetMode="External"/><Relationship Id="rId35" Type="http://schemas.openxmlformats.org/officeDocument/2006/relationships/hyperlink" Target="https://waltherarms.com/pdp-full-size" TargetMode="External"/><Relationship Id="rId43" Type="http://schemas.openxmlformats.org/officeDocument/2006/relationships/hyperlink" Target="https://www.smith-wesson.com/product/mp-m20?sku=13569&amp;preselect=true" TargetMode="External"/><Relationship Id="rId48" Type="http://schemas.openxmlformats.org/officeDocument/2006/relationships/hyperlink" Target="https://waltherarms.com/ppk" TargetMode="External"/><Relationship Id="rId56" Type="http://schemas.openxmlformats.org/officeDocument/2006/relationships/hyperlink" Target="https://www.czub.cz/en/firearms-and-products-product/cz-p-10-m" TargetMode="External"/><Relationship Id="rId8" Type="http://schemas.openxmlformats.org/officeDocument/2006/relationships/hyperlink" Target="https://www.smith-wesson.com/product/mp-m20-compact" TargetMode="External"/><Relationship Id="rId51" Type="http://schemas.openxmlformats.org/officeDocument/2006/relationships/hyperlink" Target="https://www.heckler-koch.com/en/Products/Military%20and%20Law%20Enforcement/Pistols/P30?section=variants&amp;variant=1188&amp;s=1" TargetMode="External"/><Relationship Id="rId3" Type="http://schemas.openxmlformats.org/officeDocument/2006/relationships/hyperlink" Target="https://www.smith-wesson.com/product/mp-shield-plus-performance-center" TargetMode="External"/><Relationship Id="rId12" Type="http://schemas.openxmlformats.org/officeDocument/2006/relationships/hyperlink" Target="https://www.beretta.com/en-us/px4-storm-compact-carry/" TargetMode="External"/><Relationship Id="rId17" Type="http://schemas.openxmlformats.org/officeDocument/2006/relationships/hyperlink" Target="https://www.beretta.com/en-us/beretta-apx-a1-carry/" TargetMode="External"/><Relationship Id="rId25" Type="http://schemas.openxmlformats.org/officeDocument/2006/relationships/hyperlink" Target="https://eu.glock.com/en/products/pistols/g26-gen5" TargetMode="External"/><Relationship Id="rId33" Type="http://schemas.openxmlformats.org/officeDocument/2006/relationships/hyperlink" Target="https://waltherarms.com/pdp-compact-5" TargetMode="External"/><Relationship Id="rId38" Type="http://schemas.openxmlformats.org/officeDocument/2006/relationships/hyperlink" Target="https://www.heckler-koch.com/en/Products/Military%20and%20Law%20Enforcement/Pistols/SFP9?section=variants&amp;variant=1289&amp;s=1" TargetMode="External"/><Relationship Id="rId46" Type="http://schemas.openxmlformats.org/officeDocument/2006/relationships/hyperlink" Target="https://www.heckler-koch.com/en/Products/Military%20and%20Law%20Enforcement/Pistols/SFP9?section=variants&amp;variant=51&amp;s=1" TargetMode="External"/><Relationship Id="rId59" Type="http://schemas.openxmlformats.org/officeDocument/2006/relationships/hyperlink" Target="https://www.czub.cz/en/firearms-and-products-product/cz-p-10-f" TargetMode="External"/><Relationship Id="rId20" Type="http://schemas.openxmlformats.org/officeDocument/2006/relationships/hyperlink" Target="https://www.sigsauer.com/p320-xcompact.html" TargetMode="External"/><Relationship Id="rId41" Type="http://schemas.openxmlformats.org/officeDocument/2006/relationships/hyperlink" Target="https://fnamerica.com/products/pistols/fn-509/" TargetMode="External"/><Relationship Id="rId54" Type="http://schemas.openxmlformats.org/officeDocument/2006/relationships/hyperlink" Target="https://fnamerica.com/products/pistols/fn-509-midsize/" TargetMode="External"/><Relationship Id="rId62" Type="http://schemas.openxmlformats.org/officeDocument/2006/relationships/drawing" Target="../drawings/drawing6.xml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s-w-equalizer-nts" TargetMode="External"/><Relationship Id="rId15" Type="http://schemas.openxmlformats.org/officeDocument/2006/relationships/hyperlink" Target="https://www.beretta.com/en-us/px4-storm-compact/" TargetMode="External"/><Relationship Id="rId23" Type="http://schemas.openxmlformats.org/officeDocument/2006/relationships/hyperlink" Target="https://eu.glock.com/en/products/pistols/g43x-rail" TargetMode="External"/><Relationship Id="rId28" Type="http://schemas.openxmlformats.org/officeDocument/2006/relationships/hyperlink" Target="https://eu.glock.com/en/products/pistols/g19-gen5" TargetMode="External"/><Relationship Id="rId36" Type="http://schemas.openxmlformats.org/officeDocument/2006/relationships/hyperlink" Target="https://waltherarms.com/pdp-full-size-4" TargetMode="External"/><Relationship Id="rId49" Type="http://schemas.openxmlformats.org/officeDocument/2006/relationships/hyperlink" Target="https://www.heckler-koch.com/en/Products/Military%20and%20Law%20Enforcement/Pistols/SFP9?section=variants&amp;variant=49&amp;s=1" TargetMode="External"/><Relationship Id="rId57" Type="http://schemas.openxmlformats.org/officeDocument/2006/relationships/hyperlink" Target="https://www.czub.cz/en/firearms-and-products-product/cz-p-10-s" TargetMode="External"/><Relationship Id="rId10" Type="http://schemas.openxmlformats.org/officeDocument/2006/relationships/hyperlink" Target="https://www.beretta.com/en-us/beretta-21-a-bobcat/" TargetMode="External"/><Relationship Id="rId31" Type="http://schemas.openxmlformats.org/officeDocument/2006/relationships/hyperlink" Target="https://waltherarms.com/pps-m2" TargetMode="External"/><Relationship Id="rId44" Type="http://schemas.openxmlformats.org/officeDocument/2006/relationships/hyperlink" Target="https://www.beretta.com/en-us/beretta-92-a1/" TargetMode="External"/><Relationship Id="rId52" Type="http://schemas.openxmlformats.org/officeDocument/2006/relationships/hyperlink" Target="https://www.heckler-koch.com/en/Products/Military%20and%20Law%20Enforcement/Pistols/P30?section=variants&amp;variant=1185&amp;s=1" TargetMode="External"/><Relationship Id="rId60" Type="http://schemas.openxmlformats.org/officeDocument/2006/relationships/hyperlink" Target="https://www.czub.cz/en/firearms-and-products-product/cz-p-07" TargetMode="External"/><Relationship Id="rId4" Type="http://schemas.openxmlformats.org/officeDocument/2006/relationships/hyperlink" Target="https://www.smith-wesson.com/product/m-p-9-m2.0-subcompact-manual-thumb-safety" TargetMode="External"/><Relationship Id="rId9" Type="http://schemas.openxmlformats.org/officeDocument/2006/relationships/hyperlink" Target="https://www.beretta.com/en-us/beretta-3032-tomcat-inox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subcompact/" TargetMode="External"/><Relationship Id="rId18" Type="http://schemas.openxmlformats.org/officeDocument/2006/relationships/hyperlink" Target="https://www.beretta.com/en-us/px4-storm-carry/" TargetMode="External"/><Relationship Id="rId26" Type="http://schemas.openxmlformats.org/officeDocument/2006/relationships/hyperlink" Target="https://eu.glock.com/en/products/pistols/g34-gen5-mos" TargetMode="External"/><Relationship Id="rId39" Type="http://schemas.openxmlformats.org/officeDocument/2006/relationships/hyperlink" Target="https://eu.glock.com/en/products/pistols/g19x-gns" TargetMode="External"/><Relationship Id="rId21" Type="http://schemas.openxmlformats.org/officeDocument/2006/relationships/hyperlink" Target="https://eu.glock.com/en/products/pistols/g48-rail" TargetMode="External"/><Relationship Id="rId34" Type="http://schemas.openxmlformats.org/officeDocument/2006/relationships/hyperlink" Target="https://waltherarms.com/pdp-compact" TargetMode="External"/><Relationship Id="rId42" Type="http://schemas.openxmlformats.org/officeDocument/2006/relationships/hyperlink" Target="https://waltherarms.com/pdp-full-size-5" TargetMode="External"/><Relationship Id="rId47" Type="http://schemas.openxmlformats.org/officeDocument/2006/relationships/hyperlink" Target="https://eu.glock.com/en/products/pistols/g17-gen5" TargetMode="External"/><Relationship Id="rId50" Type="http://schemas.openxmlformats.org/officeDocument/2006/relationships/hyperlink" Target="https://www.heckler-koch.com/en/Products/Military%20and%20Law%20Enforcement/Pistols/P30?section=variants&amp;variant=26&amp;s=1" TargetMode="External"/><Relationship Id="rId55" Type="http://schemas.openxmlformats.org/officeDocument/2006/relationships/hyperlink" Target="https://fnamerica.com/products/fn-509-series/fn-509-compact-blk/" TargetMode="External"/><Relationship Id="rId63" Type="http://schemas.openxmlformats.org/officeDocument/2006/relationships/table" Target="../tables/table6.xml"/><Relationship Id="rId7" Type="http://schemas.openxmlformats.org/officeDocument/2006/relationships/hyperlink" Target="https://www.smith-wesson.com/product/m20-metal-series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92g-elite-ltt-compact/" TargetMode="External"/><Relationship Id="rId29" Type="http://schemas.openxmlformats.org/officeDocument/2006/relationships/hyperlink" Target="https://waltherarms.com/q5-match-steel-frame-pro" TargetMode="External"/><Relationship Id="rId11" Type="http://schemas.openxmlformats.org/officeDocument/2006/relationships/hyperlink" Target="https://www.beretta.com/en-us/apx-a1-full-size/" TargetMode="External"/><Relationship Id="rId24" Type="http://schemas.openxmlformats.org/officeDocument/2006/relationships/hyperlink" Target="https://eu.glock.com/en/products/pistols/g43" TargetMode="External"/><Relationship Id="rId32" Type="http://schemas.openxmlformats.org/officeDocument/2006/relationships/hyperlink" Target="https://waltherarms.com/q4-steel-frame" TargetMode="External"/><Relationship Id="rId37" Type="http://schemas.openxmlformats.org/officeDocument/2006/relationships/hyperlink" Target="https://www.sigsauer.com/p320-xfive-legion.html" TargetMode="External"/><Relationship Id="rId40" Type="http://schemas.openxmlformats.org/officeDocument/2006/relationships/hyperlink" Target="https://fnamerica.com/products/fn-509-series/fn-509-ls-edge/" TargetMode="External"/><Relationship Id="rId45" Type="http://schemas.openxmlformats.org/officeDocument/2006/relationships/hyperlink" Target="https://www.sigsauer.com/p320-xfull-size.html" TargetMode="External"/><Relationship Id="rId53" Type="http://schemas.openxmlformats.org/officeDocument/2006/relationships/hyperlink" Target="https://www.smith-wesson.com/product/m-p-9-shield-plus-10rd" TargetMode="External"/><Relationship Id="rId58" Type="http://schemas.openxmlformats.org/officeDocument/2006/relationships/hyperlink" Target="https://www.czub.cz/en/firearms-and-products-product/cz-p-10-c" TargetMode="External"/><Relationship Id="rId5" Type="http://schemas.openxmlformats.org/officeDocument/2006/relationships/hyperlink" Target="https://www.smith-wesson.com/product/csx" TargetMode="External"/><Relationship Id="rId61" Type="http://schemas.openxmlformats.org/officeDocument/2006/relationships/hyperlink" Target="https://www.czub.cz/en/firearms-and-products-product/cz-p-09" TargetMode="External"/><Relationship Id="rId19" Type="http://schemas.openxmlformats.org/officeDocument/2006/relationships/hyperlink" Target="https://www.beretta.com/en-us/beretta-92g-elite-ltt-centurion/" TargetMode="External"/><Relationship Id="rId14" Type="http://schemas.openxmlformats.org/officeDocument/2006/relationships/hyperlink" Target="https://www.beretta.com/en-us/px4-storm-full/" TargetMode="External"/><Relationship Id="rId22" Type="http://schemas.openxmlformats.org/officeDocument/2006/relationships/hyperlink" Target="https://eu.glock.com/en/products/pistols/g45" TargetMode="External"/><Relationship Id="rId27" Type="http://schemas.openxmlformats.org/officeDocument/2006/relationships/hyperlink" Target="https://waltherarms.com/ccp" TargetMode="External"/><Relationship Id="rId30" Type="http://schemas.openxmlformats.org/officeDocument/2006/relationships/hyperlink" Target="https://waltherarms.com/q5-match-steel-frame-standard" TargetMode="External"/><Relationship Id="rId35" Type="http://schemas.openxmlformats.org/officeDocument/2006/relationships/hyperlink" Target="https://waltherarms.com/pdp-full-size" TargetMode="External"/><Relationship Id="rId43" Type="http://schemas.openxmlformats.org/officeDocument/2006/relationships/hyperlink" Target="https://www.smith-wesson.com/product/mp-m20?sku=13569&amp;preselect=true" TargetMode="External"/><Relationship Id="rId48" Type="http://schemas.openxmlformats.org/officeDocument/2006/relationships/hyperlink" Target="https://waltherarms.com/ppk" TargetMode="External"/><Relationship Id="rId56" Type="http://schemas.openxmlformats.org/officeDocument/2006/relationships/hyperlink" Target="https://www.czub.cz/en/firearms-and-products-product/cz-p-10-m" TargetMode="External"/><Relationship Id="rId8" Type="http://schemas.openxmlformats.org/officeDocument/2006/relationships/hyperlink" Target="https://www.smith-wesson.com/product/mp-m20-compact" TargetMode="External"/><Relationship Id="rId51" Type="http://schemas.openxmlformats.org/officeDocument/2006/relationships/hyperlink" Target="https://www.heckler-koch.com/en/Products/Military%20and%20Law%20Enforcement/Pistols/P30?section=variants&amp;variant=1188&amp;s=1" TargetMode="External"/><Relationship Id="rId3" Type="http://schemas.openxmlformats.org/officeDocument/2006/relationships/hyperlink" Target="https://www.smith-wesson.com/product/mp-shield-plus-performance-center" TargetMode="External"/><Relationship Id="rId12" Type="http://schemas.openxmlformats.org/officeDocument/2006/relationships/hyperlink" Target="https://www.beretta.com/en-us/px4-storm-compact-carry/" TargetMode="External"/><Relationship Id="rId17" Type="http://schemas.openxmlformats.org/officeDocument/2006/relationships/hyperlink" Target="https://www.beretta.com/en-us/beretta-apx-a1-carry/" TargetMode="External"/><Relationship Id="rId25" Type="http://schemas.openxmlformats.org/officeDocument/2006/relationships/hyperlink" Target="https://eu.glock.com/en/products/pistols/g26-gen5" TargetMode="External"/><Relationship Id="rId33" Type="http://schemas.openxmlformats.org/officeDocument/2006/relationships/hyperlink" Target="https://waltherarms.com/pdp-compact-5" TargetMode="External"/><Relationship Id="rId38" Type="http://schemas.openxmlformats.org/officeDocument/2006/relationships/hyperlink" Target="https://www.heckler-koch.com/en/Products/Military%20and%20Law%20Enforcement/Pistols/SFP9?section=variants&amp;variant=1289&amp;s=1" TargetMode="External"/><Relationship Id="rId46" Type="http://schemas.openxmlformats.org/officeDocument/2006/relationships/hyperlink" Target="https://www.heckler-koch.com/en/Products/Military%20and%20Law%20Enforcement/Pistols/SFP9?section=variants&amp;variant=51&amp;s=1" TargetMode="External"/><Relationship Id="rId59" Type="http://schemas.openxmlformats.org/officeDocument/2006/relationships/hyperlink" Target="https://www.czub.cz/en/firearms-and-products-product/cz-p-10-f" TargetMode="External"/><Relationship Id="rId20" Type="http://schemas.openxmlformats.org/officeDocument/2006/relationships/hyperlink" Target="https://www.sigsauer.com/p320-xcompact.html" TargetMode="External"/><Relationship Id="rId41" Type="http://schemas.openxmlformats.org/officeDocument/2006/relationships/hyperlink" Target="https://fnamerica.com/products/pistols/fn-509/" TargetMode="External"/><Relationship Id="rId54" Type="http://schemas.openxmlformats.org/officeDocument/2006/relationships/hyperlink" Target="https://fnamerica.com/products/pistols/fn-509-midsize/" TargetMode="External"/><Relationship Id="rId62" Type="http://schemas.openxmlformats.org/officeDocument/2006/relationships/drawing" Target="../drawings/drawing7.xml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s-w-equalizer-nts" TargetMode="External"/><Relationship Id="rId15" Type="http://schemas.openxmlformats.org/officeDocument/2006/relationships/hyperlink" Target="https://www.beretta.com/en-us/px4-storm-compact/" TargetMode="External"/><Relationship Id="rId23" Type="http://schemas.openxmlformats.org/officeDocument/2006/relationships/hyperlink" Target="https://eu.glock.com/en/products/pistols/g43x-rail" TargetMode="External"/><Relationship Id="rId28" Type="http://schemas.openxmlformats.org/officeDocument/2006/relationships/hyperlink" Target="https://eu.glock.com/en/products/pistols/g19-gen5" TargetMode="External"/><Relationship Id="rId36" Type="http://schemas.openxmlformats.org/officeDocument/2006/relationships/hyperlink" Target="https://waltherarms.com/pdp-full-size-4" TargetMode="External"/><Relationship Id="rId49" Type="http://schemas.openxmlformats.org/officeDocument/2006/relationships/hyperlink" Target="https://www.heckler-koch.com/en/Products/Military%20and%20Law%20Enforcement/Pistols/SFP9?section=variants&amp;variant=49&amp;s=1" TargetMode="External"/><Relationship Id="rId57" Type="http://schemas.openxmlformats.org/officeDocument/2006/relationships/hyperlink" Target="https://www.czub.cz/en/firearms-and-products-product/cz-p-10-s" TargetMode="External"/><Relationship Id="rId10" Type="http://schemas.openxmlformats.org/officeDocument/2006/relationships/hyperlink" Target="https://www.beretta.com/en-us/beretta-21-a-bobcat/" TargetMode="External"/><Relationship Id="rId31" Type="http://schemas.openxmlformats.org/officeDocument/2006/relationships/hyperlink" Target="https://waltherarms.com/pps-m2" TargetMode="External"/><Relationship Id="rId44" Type="http://schemas.openxmlformats.org/officeDocument/2006/relationships/hyperlink" Target="https://www.beretta.com/en-us/beretta-92-a1/" TargetMode="External"/><Relationship Id="rId52" Type="http://schemas.openxmlformats.org/officeDocument/2006/relationships/hyperlink" Target="https://www.heckler-koch.com/en/Products/Military%20and%20Law%20Enforcement/Pistols/P30?section=variants&amp;variant=1185&amp;s=1" TargetMode="External"/><Relationship Id="rId60" Type="http://schemas.openxmlformats.org/officeDocument/2006/relationships/hyperlink" Target="https://www.czub.cz/en/firearms-and-products-product/cz-p-07" TargetMode="External"/><Relationship Id="rId4" Type="http://schemas.openxmlformats.org/officeDocument/2006/relationships/hyperlink" Target="https://www.smith-wesson.com/product/m-p-9-m2.0-subcompact-manual-thumb-safety" TargetMode="External"/><Relationship Id="rId9" Type="http://schemas.openxmlformats.org/officeDocument/2006/relationships/hyperlink" Target="https://www.beretta.com/en-us/beretta-3032-tomcat-inox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subcompact/" TargetMode="External"/><Relationship Id="rId18" Type="http://schemas.openxmlformats.org/officeDocument/2006/relationships/hyperlink" Target="https://www.beretta.com/en-us/px4-storm-carry/" TargetMode="External"/><Relationship Id="rId26" Type="http://schemas.openxmlformats.org/officeDocument/2006/relationships/hyperlink" Target="https://eu.glock.com/en/products/pistols/g34-gen5-mos" TargetMode="External"/><Relationship Id="rId39" Type="http://schemas.openxmlformats.org/officeDocument/2006/relationships/hyperlink" Target="https://eu.glock.com/en/products/pistols/g19x-gns" TargetMode="External"/><Relationship Id="rId21" Type="http://schemas.openxmlformats.org/officeDocument/2006/relationships/hyperlink" Target="https://eu.glock.com/en/products/pistols/g48-rail" TargetMode="External"/><Relationship Id="rId34" Type="http://schemas.openxmlformats.org/officeDocument/2006/relationships/hyperlink" Target="https://waltherarms.com/pdp-compact" TargetMode="External"/><Relationship Id="rId42" Type="http://schemas.openxmlformats.org/officeDocument/2006/relationships/hyperlink" Target="https://waltherarms.com/pdp-full-size-5" TargetMode="External"/><Relationship Id="rId47" Type="http://schemas.openxmlformats.org/officeDocument/2006/relationships/hyperlink" Target="https://eu.glock.com/en/products/pistols/g17-gen5" TargetMode="External"/><Relationship Id="rId50" Type="http://schemas.openxmlformats.org/officeDocument/2006/relationships/hyperlink" Target="https://www.heckler-koch.com/en/Products/Military%20and%20Law%20Enforcement/Pistols/P30?section=variants&amp;variant=26&amp;s=1" TargetMode="External"/><Relationship Id="rId55" Type="http://schemas.openxmlformats.org/officeDocument/2006/relationships/hyperlink" Target="https://fnamerica.com/products/fn-509-series/fn-509-compact-blk/" TargetMode="External"/><Relationship Id="rId63" Type="http://schemas.openxmlformats.org/officeDocument/2006/relationships/table" Target="../tables/table7.xml"/><Relationship Id="rId7" Type="http://schemas.openxmlformats.org/officeDocument/2006/relationships/hyperlink" Target="https://www.smith-wesson.com/product/m20-metal-series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92g-elite-ltt-compact/" TargetMode="External"/><Relationship Id="rId29" Type="http://schemas.openxmlformats.org/officeDocument/2006/relationships/hyperlink" Target="https://waltherarms.com/q5-match-steel-frame-pro" TargetMode="External"/><Relationship Id="rId11" Type="http://schemas.openxmlformats.org/officeDocument/2006/relationships/hyperlink" Target="https://www.beretta.com/en-us/apx-a1-full-size/" TargetMode="External"/><Relationship Id="rId24" Type="http://schemas.openxmlformats.org/officeDocument/2006/relationships/hyperlink" Target="https://eu.glock.com/en/products/pistols/g43" TargetMode="External"/><Relationship Id="rId32" Type="http://schemas.openxmlformats.org/officeDocument/2006/relationships/hyperlink" Target="https://waltherarms.com/q4-steel-frame" TargetMode="External"/><Relationship Id="rId37" Type="http://schemas.openxmlformats.org/officeDocument/2006/relationships/hyperlink" Target="https://www.sigsauer.com/p320-xfive-legion.html" TargetMode="External"/><Relationship Id="rId40" Type="http://schemas.openxmlformats.org/officeDocument/2006/relationships/hyperlink" Target="https://fnamerica.com/products/fn-509-series/fn-509-ls-edge/" TargetMode="External"/><Relationship Id="rId45" Type="http://schemas.openxmlformats.org/officeDocument/2006/relationships/hyperlink" Target="https://www.sigsauer.com/p320-xfull-size.html" TargetMode="External"/><Relationship Id="rId53" Type="http://schemas.openxmlformats.org/officeDocument/2006/relationships/hyperlink" Target="https://www.smith-wesson.com/product/m-p-9-shield-plus-10rd" TargetMode="External"/><Relationship Id="rId58" Type="http://schemas.openxmlformats.org/officeDocument/2006/relationships/hyperlink" Target="https://www.czub.cz/en/firearms-and-products-product/cz-p-10-c" TargetMode="External"/><Relationship Id="rId5" Type="http://schemas.openxmlformats.org/officeDocument/2006/relationships/hyperlink" Target="https://www.smith-wesson.com/product/csx" TargetMode="External"/><Relationship Id="rId61" Type="http://schemas.openxmlformats.org/officeDocument/2006/relationships/hyperlink" Target="https://www.czub.cz/en/firearms-and-products-product/cz-p-09" TargetMode="External"/><Relationship Id="rId19" Type="http://schemas.openxmlformats.org/officeDocument/2006/relationships/hyperlink" Target="https://www.beretta.com/en-us/beretta-92g-elite-ltt-centurion/" TargetMode="External"/><Relationship Id="rId14" Type="http://schemas.openxmlformats.org/officeDocument/2006/relationships/hyperlink" Target="https://www.beretta.com/en-us/px4-storm-full/" TargetMode="External"/><Relationship Id="rId22" Type="http://schemas.openxmlformats.org/officeDocument/2006/relationships/hyperlink" Target="https://eu.glock.com/en/products/pistols/g45" TargetMode="External"/><Relationship Id="rId27" Type="http://schemas.openxmlformats.org/officeDocument/2006/relationships/hyperlink" Target="https://waltherarms.com/ccp" TargetMode="External"/><Relationship Id="rId30" Type="http://schemas.openxmlformats.org/officeDocument/2006/relationships/hyperlink" Target="https://waltherarms.com/q5-match-steel-frame-standard" TargetMode="External"/><Relationship Id="rId35" Type="http://schemas.openxmlformats.org/officeDocument/2006/relationships/hyperlink" Target="https://waltherarms.com/pdp-full-size" TargetMode="External"/><Relationship Id="rId43" Type="http://schemas.openxmlformats.org/officeDocument/2006/relationships/hyperlink" Target="https://www.smith-wesson.com/product/mp-m20?sku=13569&amp;preselect=true" TargetMode="External"/><Relationship Id="rId48" Type="http://schemas.openxmlformats.org/officeDocument/2006/relationships/hyperlink" Target="https://waltherarms.com/ppk" TargetMode="External"/><Relationship Id="rId56" Type="http://schemas.openxmlformats.org/officeDocument/2006/relationships/hyperlink" Target="https://www.czub.cz/en/firearms-and-products-product/cz-p-10-m" TargetMode="External"/><Relationship Id="rId8" Type="http://schemas.openxmlformats.org/officeDocument/2006/relationships/hyperlink" Target="https://www.smith-wesson.com/product/mp-m20-compact" TargetMode="External"/><Relationship Id="rId51" Type="http://schemas.openxmlformats.org/officeDocument/2006/relationships/hyperlink" Target="https://www.heckler-koch.com/en/Products/Military%20and%20Law%20Enforcement/Pistols/P30?section=variants&amp;variant=1188&amp;s=1" TargetMode="External"/><Relationship Id="rId3" Type="http://schemas.openxmlformats.org/officeDocument/2006/relationships/hyperlink" Target="https://www.smith-wesson.com/product/mp-shield-plus-performance-center" TargetMode="External"/><Relationship Id="rId12" Type="http://schemas.openxmlformats.org/officeDocument/2006/relationships/hyperlink" Target="https://www.beretta.com/en-us/px4-storm-compact-carry/" TargetMode="External"/><Relationship Id="rId17" Type="http://schemas.openxmlformats.org/officeDocument/2006/relationships/hyperlink" Target="https://www.beretta.com/en-us/beretta-apx-a1-carry/" TargetMode="External"/><Relationship Id="rId25" Type="http://schemas.openxmlformats.org/officeDocument/2006/relationships/hyperlink" Target="https://eu.glock.com/en/products/pistols/g26-gen5" TargetMode="External"/><Relationship Id="rId33" Type="http://schemas.openxmlformats.org/officeDocument/2006/relationships/hyperlink" Target="https://waltherarms.com/pdp-compact-5" TargetMode="External"/><Relationship Id="rId38" Type="http://schemas.openxmlformats.org/officeDocument/2006/relationships/hyperlink" Target="https://www.heckler-koch.com/en/Products/Military%20and%20Law%20Enforcement/Pistols/SFP9?section=variants&amp;variant=1289&amp;s=1" TargetMode="External"/><Relationship Id="rId46" Type="http://schemas.openxmlformats.org/officeDocument/2006/relationships/hyperlink" Target="https://www.heckler-koch.com/en/Products/Military%20and%20Law%20Enforcement/Pistols/SFP9?section=variants&amp;variant=51&amp;s=1" TargetMode="External"/><Relationship Id="rId59" Type="http://schemas.openxmlformats.org/officeDocument/2006/relationships/hyperlink" Target="https://www.czub.cz/en/firearms-and-products-product/cz-p-10-f" TargetMode="External"/><Relationship Id="rId20" Type="http://schemas.openxmlformats.org/officeDocument/2006/relationships/hyperlink" Target="https://www.sigsauer.com/p320-xcompact.html" TargetMode="External"/><Relationship Id="rId41" Type="http://schemas.openxmlformats.org/officeDocument/2006/relationships/hyperlink" Target="https://fnamerica.com/products/pistols/fn-509/" TargetMode="External"/><Relationship Id="rId54" Type="http://schemas.openxmlformats.org/officeDocument/2006/relationships/hyperlink" Target="https://fnamerica.com/products/pistols/fn-509-midsize/" TargetMode="External"/><Relationship Id="rId62" Type="http://schemas.openxmlformats.org/officeDocument/2006/relationships/drawing" Target="../drawings/drawing8.xml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s-w-equalizer-nts" TargetMode="External"/><Relationship Id="rId15" Type="http://schemas.openxmlformats.org/officeDocument/2006/relationships/hyperlink" Target="https://www.beretta.com/en-us/px4-storm-compact/" TargetMode="External"/><Relationship Id="rId23" Type="http://schemas.openxmlformats.org/officeDocument/2006/relationships/hyperlink" Target="https://eu.glock.com/en/products/pistols/g43x-rail" TargetMode="External"/><Relationship Id="rId28" Type="http://schemas.openxmlformats.org/officeDocument/2006/relationships/hyperlink" Target="https://eu.glock.com/en/products/pistols/g19-gen5" TargetMode="External"/><Relationship Id="rId36" Type="http://schemas.openxmlformats.org/officeDocument/2006/relationships/hyperlink" Target="https://waltherarms.com/pdp-full-size-4" TargetMode="External"/><Relationship Id="rId49" Type="http://schemas.openxmlformats.org/officeDocument/2006/relationships/hyperlink" Target="https://www.heckler-koch.com/en/Products/Military%20and%20Law%20Enforcement/Pistols/SFP9?section=variants&amp;variant=49&amp;s=1" TargetMode="External"/><Relationship Id="rId57" Type="http://schemas.openxmlformats.org/officeDocument/2006/relationships/hyperlink" Target="https://www.czub.cz/en/firearms-and-products-product/cz-p-10-s" TargetMode="External"/><Relationship Id="rId10" Type="http://schemas.openxmlformats.org/officeDocument/2006/relationships/hyperlink" Target="https://www.beretta.com/en-us/beretta-21-a-bobcat/" TargetMode="External"/><Relationship Id="rId31" Type="http://schemas.openxmlformats.org/officeDocument/2006/relationships/hyperlink" Target="https://waltherarms.com/pps-m2" TargetMode="External"/><Relationship Id="rId44" Type="http://schemas.openxmlformats.org/officeDocument/2006/relationships/hyperlink" Target="https://www.beretta.com/en-us/beretta-92-a1/" TargetMode="External"/><Relationship Id="rId52" Type="http://schemas.openxmlformats.org/officeDocument/2006/relationships/hyperlink" Target="https://www.heckler-koch.com/en/Products/Military%20and%20Law%20Enforcement/Pistols/P30?section=variants&amp;variant=1185&amp;s=1" TargetMode="External"/><Relationship Id="rId60" Type="http://schemas.openxmlformats.org/officeDocument/2006/relationships/hyperlink" Target="https://www.czub.cz/en/firearms-and-products-product/cz-p-07" TargetMode="External"/><Relationship Id="rId4" Type="http://schemas.openxmlformats.org/officeDocument/2006/relationships/hyperlink" Target="https://www.smith-wesson.com/product/m-p-9-m2.0-subcompact-manual-thumb-safety" TargetMode="External"/><Relationship Id="rId9" Type="http://schemas.openxmlformats.org/officeDocument/2006/relationships/hyperlink" Target="https://www.beretta.com/en-us/beretta-3032-tomcat-inox/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retta.com/en-us/px4-storm-subcompact/" TargetMode="External"/><Relationship Id="rId18" Type="http://schemas.openxmlformats.org/officeDocument/2006/relationships/hyperlink" Target="https://www.beretta.com/en-us/px4-storm-carry/" TargetMode="External"/><Relationship Id="rId26" Type="http://schemas.openxmlformats.org/officeDocument/2006/relationships/hyperlink" Target="https://eu.glock.com/en/products/pistols/g34-gen5-mos" TargetMode="External"/><Relationship Id="rId39" Type="http://schemas.openxmlformats.org/officeDocument/2006/relationships/hyperlink" Target="https://eu.glock.com/en/products/pistols/g19x-gns" TargetMode="External"/><Relationship Id="rId21" Type="http://schemas.openxmlformats.org/officeDocument/2006/relationships/hyperlink" Target="https://eu.glock.com/en/products/pistols/g48-rail" TargetMode="External"/><Relationship Id="rId34" Type="http://schemas.openxmlformats.org/officeDocument/2006/relationships/hyperlink" Target="https://waltherarms.com/pdp-compact" TargetMode="External"/><Relationship Id="rId42" Type="http://schemas.openxmlformats.org/officeDocument/2006/relationships/hyperlink" Target="https://waltherarms.com/pdp-full-size-5" TargetMode="External"/><Relationship Id="rId47" Type="http://schemas.openxmlformats.org/officeDocument/2006/relationships/hyperlink" Target="https://eu.glock.com/en/products/pistols/g17-gen5" TargetMode="External"/><Relationship Id="rId50" Type="http://schemas.openxmlformats.org/officeDocument/2006/relationships/hyperlink" Target="https://www.heckler-koch.com/en/Products/Military%20and%20Law%20Enforcement/Pistols/P30?section=variants&amp;variant=26&amp;s=1" TargetMode="External"/><Relationship Id="rId55" Type="http://schemas.openxmlformats.org/officeDocument/2006/relationships/hyperlink" Target="https://fnamerica.com/products/fn-509-series/fn-509-compact-blk/" TargetMode="External"/><Relationship Id="rId63" Type="http://schemas.openxmlformats.org/officeDocument/2006/relationships/table" Target="../tables/table8.xml"/><Relationship Id="rId7" Type="http://schemas.openxmlformats.org/officeDocument/2006/relationships/hyperlink" Target="https://www.smith-wesson.com/product/m20-metal-series" TargetMode="External"/><Relationship Id="rId2" Type="http://schemas.openxmlformats.org/officeDocument/2006/relationships/hyperlink" Target="https://www.smith-wesson.com/product/m-p-9-shield-ez-manual-thumb-safety" TargetMode="External"/><Relationship Id="rId16" Type="http://schemas.openxmlformats.org/officeDocument/2006/relationships/hyperlink" Target="https://www.beretta.com/en-us/beretta-92g-elite-ltt-compact/" TargetMode="External"/><Relationship Id="rId29" Type="http://schemas.openxmlformats.org/officeDocument/2006/relationships/hyperlink" Target="https://waltherarms.com/q5-match-steel-frame-pro" TargetMode="External"/><Relationship Id="rId11" Type="http://schemas.openxmlformats.org/officeDocument/2006/relationships/hyperlink" Target="https://www.beretta.com/en-us/apx-a1-full-size/" TargetMode="External"/><Relationship Id="rId24" Type="http://schemas.openxmlformats.org/officeDocument/2006/relationships/hyperlink" Target="https://eu.glock.com/en/products/pistols/g43" TargetMode="External"/><Relationship Id="rId32" Type="http://schemas.openxmlformats.org/officeDocument/2006/relationships/hyperlink" Target="https://waltherarms.com/q4-steel-frame" TargetMode="External"/><Relationship Id="rId37" Type="http://schemas.openxmlformats.org/officeDocument/2006/relationships/hyperlink" Target="https://www.sigsauer.com/p320-xfive-legion.html" TargetMode="External"/><Relationship Id="rId40" Type="http://schemas.openxmlformats.org/officeDocument/2006/relationships/hyperlink" Target="https://fnamerica.com/products/fn-509-series/fn-509-ls-edge/" TargetMode="External"/><Relationship Id="rId45" Type="http://schemas.openxmlformats.org/officeDocument/2006/relationships/hyperlink" Target="https://www.sigsauer.com/p320-xfull-size.html" TargetMode="External"/><Relationship Id="rId53" Type="http://schemas.openxmlformats.org/officeDocument/2006/relationships/hyperlink" Target="https://www.smith-wesson.com/product/m-p-9-shield-plus-10rd" TargetMode="External"/><Relationship Id="rId58" Type="http://schemas.openxmlformats.org/officeDocument/2006/relationships/hyperlink" Target="https://www.czub.cz/en/firearms-and-products-product/cz-p-10-c" TargetMode="External"/><Relationship Id="rId5" Type="http://schemas.openxmlformats.org/officeDocument/2006/relationships/hyperlink" Target="https://www.smith-wesson.com/product/csx" TargetMode="External"/><Relationship Id="rId61" Type="http://schemas.openxmlformats.org/officeDocument/2006/relationships/hyperlink" Target="https://www.czub.cz/en/firearms-and-products-product/cz-p-09" TargetMode="External"/><Relationship Id="rId19" Type="http://schemas.openxmlformats.org/officeDocument/2006/relationships/hyperlink" Target="https://www.beretta.com/en-us/beretta-92g-elite-ltt-centurion/" TargetMode="External"/><Relationship Id="rId14" Type="http://schemas.openxmlformats.org/officeDocument/2006/relationships/hyperlink" Target="https://www.beretta.com/en-us/px4-storm-full/" TargetMode="External"/><Relationship Id="rId22" Type="http://schemas.openxmlformats.org/officeDocument/2006/relationships/hyperlink" Target="https://eu.glock.com/en/products/pistols/g45" TargetMode="External"/><Relationship Id="rId27" Type="http://schemas.openxmlformats.org/officeDocument/2006/relationships/hyperlink" Target="https://waltherarms.com/ccp" TargetMode="External"/><Relationship Id="rId30" Type="http://schemas.openxmlformats.org/officeDocument/2006/relationships/hyperlink" Target="https://waltherarms.com/q5-match-steel-frame-standard" TargetMode="External"/><Relationship Id="rId35" Type="http://schemas.openxmlformats.org/officeDocument/2006/relationships/hyperlink" Target="https://waltherarms.com/pdp-full-size" TargetMode="External"/><Relationship Id="rId43" Type="http://schemas.openxmlformats.org/officeDocument/2006/relationships/hyperlink" Target="https://www.smith-wesson.com/product/mp-m20?sku=13569&amp;preselect=true" TargetMode="External"/><Relationship Id="rId48" Type="http://schemas.openxmlformats.org/officeDocument/2006/relationships/hyperlink" Target="https://waltherarms.com/ppk" TargetMode="External"/><Relationship Id="rId56" Type="http://schemas.openxmlformats.org/officeDocument/2006/relationships/hyperlink" Target="https://www.czub.cz/en/firearms-and-products-product/cz-p-10-m" TargetMode="External"/><Relationship Id="rId8" Type="http://schemas.openxmlformats.org/officeDocument/2006/relationships/hyperlink" Target="https://www.smith-wesson.com/product/mp-m20-compact" TargetMode="External"/><Relationship Id="rId51" Type="http://schemas.openxmlformats.org/officeDocument/2006/relationships/hyperlink" Target="https://www.heckler-koch.com/en/Products/Military%20and%20Law%20Enforcement/Pistols/P30?section=variants&amp;variant=1188&amp;s=1" TargetMode="External"/><Relationship Id="rId3" Type="http://schemas.openxmlformats.org/officeDocument/2006/relationships/hyperlink" Target="https://www.smith-wesson.com/product/mp-shield-plus-performance-center" TargetMode="External"/><Relationship Id="rId12" Type="http://schemas.openxmlformats.org/officeDocument/2006/relationships/hyperlink" Target="https://www.beretta.com/en-us/px4-storm-compact-carry/" TargetMode="External"/><Relationship Id="rId17" Type="http://schemas.openxmlformats.org/officeDocument/2006/relationships/hyperlink" Target="https://www.beretta.com/en-us/beretta-apx-a1-carry/" TargetMode="External"/><Relationship Id="rId25" Type="http://schemas.openxmlformats.org/officeDocument/2006/relationships/hyperlink" Target="https://eu.glock.com/en/products/pistols/g26-gen5" TargetMode="External"/><Relationship Id="rId33" Type="http://schemas.openxmlformats.org/officeDocument/2006/relationships/hyperlink" Target="https://waltherarms.com/pdp-compact-5" TargetMode="External"/><Relationship Id="rId38" Type="http://schemas.openxmlformats.org/officeDocument/2006/relationships/hyperlink" Target="https://www.heckler-koch.com/en/Products/Military%20and%20Law%20Enforcement/Pistols/SFP9?section=variants&amp;variant=1289&amp;s=1" TargetMode="External"/><Relationship Id="rId46" Type="http://schemas.openxmlformats.org/officeDocument/2006/relationships/hyperlink" Target="https://www.heckler-koch.com/en/Products/Military%20and%20Law%20Enforcement/Pistols/SFP9?section=variants&amp;variant=51&amp;s=1" TargetMode="External"/><Relationship Id="rId59" Type="http://schemas.openxmlformats.org/officeDocument/2006/relationships/hyperlink" Target="https://www.czub.cz/en/firearms-and-products-product/cz-p-10-f" TargetMode="External"/><Relationship Id="rId20" Type="http://schemas.openxmlformats.org/officeDocument/2006/relationships/hyperlink" Target="https://www.sigsauer.com/p320-xcompact.html" TargetMode="External"/><Relationship Id="rId41" Type="http://schemas.openxmlformats.org/officeDocument/2006/relationships/hyperlink" Target="https://fnamerica.com/products/pistols/fn-509/" TargetMode="External"/><Relationship Id="rId54" Type="http://schemas.openxmlformats.org/officeDocument/2006/relationships/hyperlink" Target="https://fnamerica.com/products/pistols/fn-509-midsize/" TargetMode="External"/><Relationship Id="rId62" Type="http://schemas.openxmlformats.org/officeDocument/2006/relationships/drawing" Target="../drawings/drawing9.xml"/><Relationship Id="rId1" Type="http://schemas.openxmlformats.org/officeDocument/2006/relationships/hyperlink" Target="https://www.smith-wesson.com/product/m-p-bodyguard-380" TargetMode="External"/><Relationship Id="rId6" Type="http://schemas.openxmlformats.org/officeDocument/2006/relationships/hyperlink" Target="https://www.smith-wesson.com/product/s-w-equalizer-nts" TargetMode="External"/><Relationship Id="rId15" Type="http://schemas.openxmlformats.org/officeDocument/2006/relationships/hyperlink" Target="https://www.beretta.com/en-us/px4-storm-compact/" TargetMode="External"/><Relationship Id="rId23" Type="http://schemas.openxmlformats.org/officeDocument/2006/relationships/hyperlink" Target="https://eu.glock.com/en/products/pistols/g43x-rail" TargetMode="External"/><Relationship Id="rId28" Type="http://schemas.openxmlformats.org/officeDocument/2006/relationships/hyperlink" Target="https://eu.glock.com/en/products/pistols/g19-gen5" TargetMode="External"/><Relationship Id="rId36" Type="http://schemas.openxmlformats.org/officeDocument/2006/relationships/hyperlink" Target="https://waltherarms.com/pdp-full-size-4" TargetMode="External"/><Relationship Id="rId49" Type="http://schemas.openxmlformats.org/officeDocument/2006/relationships/hyperlink" Target="https://www.heckler-koch.com/en/Products/Military%20and%20Law%20Enforcement/Pistols/SFP9?section=variants&amp;variant=49&amp;s=1" TargetMode="External"/><Relationship Id="rId57" Type="http://schemas.openxmlformats.org/officeDocument/2006/relationships/hyperlink" Target="https://www.czub.cz/en/firearms-and-products-product/cz-p-10-s" TargetMode="External"/><Relationship Id="rId10" Type="http://schemas.openxmlformats.org/officeDocument/2006/relationships/hyperlink" Target="https://www.beretta.com/en-us/beretta-21-a-bobcat/" TargetMode="External"/><Relationship Id="rId31" Type="http://schemas.openxmlformats.org/officeDocument/2006/relationships/hyperlink" Target="https://waltherarms.com/pps-m2" TargetMode="External"/><Relationship Id="rId44" Type="http://schemas.openxmlformats.org/officeDocument/2006/relationships/hyperlink" Target="https://www.beretta.com/en-us/beretta-92-a1/" TargetMode="External"/><Relationship Id="rId52" Type="http://schemas.openxmlformats.org/officeDocument/2006/relationships/hyperlink" Target="https://www.heckler-koch.com/en/Products/Military%20and%20Law%20Enforcement/Pistols/P30?section=variants&amp;variant=1185&amp;s=1" TargetMode="External"/><Relationship Id="rId60" Type="http://schemas.openxmlformats.org/officeDocument/2006/relationships/hyperlink" Target="https://www.czub.cz/en/firearms-and-products-product/cz-p-07" TargetMode="External"/><Relationship Id="rId4" Type="http://schemas.openxmlformats.org/officeDocument/2006/relationships/hyperlink" Target="https://www.smith-wesson.com/product/m-p-9-m2.0-subcompact-manual-thumb-safety" TargetMode="External"/><Relationship Id="rId9" Type="http://schemas.openxmlformats.org/officeDocument/2006/relationships/hyperlink" Target="https://www.beretta.com/en-us/beretta-3032-tomcat-ino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68"/>
  <sheetViews>
    <sheetView showGridLines="0" tabSelected="1" zoomScaleNormal="100" workbookViewId="0">
      <selection activeCell="B4" sqref="B4"/>
    </sheetView>
  </sheetViews>
  <sheetFormatPr defaultColWidth="8.89453125" defaultRowHeight="15" x14ac:dyDescent="0.55000000000000004"/>
  <cols>
    <col min="1" max="1" width="2.734375" style="1" customWidth="1"/>
    <col min="2" max="2" width="38.26171875" style="1" customWidth="1"/>
    <col min="3" max="3" width="14.83984375" style="1" customWidth="1"/>
    <col min="4" max="4" width="9.89453125" style="1" customWidth="1"/>
    <col min="5" max="5" width="5.89453125" style="1" hidden="1" customWidth="1"/>
    <col min="6" max="6" width="6.62890625" style="1" hidden="1" customWidth="1"/>
    <col min="7" max="7" width="6.47265625" style="1" hidden="1" customWidth="1"/>
    <col min="8" max="8" width="8.3671875" style="1" hidden="1" customWidth="1"/>
    <col min="9" max="9" width="6.3671875" style="1" hidden="1" customWidth="1"/>
    <col min="10" max="10" width="6.20703125" style="1" hidden="1" customWidth="1"/>
    <col min="11" max="11" width="6.9453125" style="1" customWidth="1"/>
    <col min="12" max="12" width="8.83984375" style="1" customWidth="1"/>
    <col min="13" max="13" width="6.5234375" style="1" customWidth="1"/>
    <col min="14" max="14" width="10.15625" style="1" customWidth="1"/>
    <col min="15" max="15" width="8.83984375" style="1" customWidth="1"/>
    <col min="16" max="16" width="10.578125" style="1" customWidth="1"/>
    <col min="17" max="17" width="9.15625" style="1" bestFit="1" customWidth="1"/>
    <col min="18" max="18" width="11.05078125" style="1" bestFit="1" customWidth="1"/>
    <col min="19" max="19" width="8.89453125" style="1"/>
    <col min="20" max="20" width="15.1015625" style="1" hidden="1" customWidth="1"/>
    <col min="21" max="21" width="0" style="1" hidden="1" customWidth="1"/>
    <col min="22" max="22" width="10.83984375" style="1" hidden="1" customWidth="1"/>
    <col min="23" max="34" width="0" style="1" hidden="1" customWidth="1"/>
    <col min="35" max="16384" width="8.89453125" style="1"/>
  </cols>
  <sheetData>
    <row r="1" spans="2:33" ht="15.3" thickTop="1" x14ac:dyDescent="0.55000000000000004">
      <c r="B1" s="16" t="s">
        <v>87</v>
      </c>
      <c r="C1" s="36"/>
      <c r="D1" s="37"/>
      <c r="E1" s="37"/>
      <c r="F1" s="38"/>
    </row>
    <row r="2" spans="2:33" ht="15.3" thickBot="1" x14ac:dyDescent="0.6">
      <c r="B2" s="17" t="s">
        <v>88</v>
      </c>
      <c r="C2" s="33"/>
      <c r="D2" s="34"/>
      <c r="E2" s="34"/>
      <c r="F2" s="35"/>
    </row>
    <row r="3" spans="2:33" ht="15.3" thickTop="1" x14ac:dyDescent="0.55000000000000004"/>
    <row r="4" spans="2:33" ht="49.2" x14ac:dyDescent="0.55000000000000004">
      <c r="B4" s="3" t="s">
        <v>0</v>
      </c>
      <c r="C4" s="3" t="s">
        <v>1</v>
      </c>
      <c r="D4" s="3" t="s">
        <v>16</v>
      </c>
      <c r="E4" s="3" t="s">
        <v>99</v>
      </c>
      <c r="F4" s="2" t="s">
        <v>98</v>
      </c>
      <c r="G4" s="2" t="s">
        <v>97</v>
      </c>
      <c r="H4" s="2" t="s">
        <v>96</v>
      </c>
      <c r="I4" s="2" t="s">
        <v>95</v>
      </c>
      <c r="J4" s="3" t="s">
        <v>94</v>
      </c>
      <c r="K4" s="2" t="s">
        <v>82</v>
      </c>
      <c r="L4" s="2" t="s">
        <v>83</v>
      </c>
      <c r="M4" s="2" t="s">
        <v>84</v>
      </c>
      <c r="N4" s="2" t="s">
        <v>85</v>
      </c>
      <c r="O4" s="2" t="s">
        <v>86</v>
      </c>
      <c r="P4" s="2" t="s">
        <v>106</v>
      </c>
      <c r="Q4" s="3" t="s">
        <v>93</v>
      </c>
      <c r="R4" s="3" t="s">
        <v>20</v>
      </c>
      <c r="Y4" s="1" t="s">
        <v>4</v>
      </c>
      <c r="AC4" s="1" t="s">
        <v>2</v>
      </c>
    </row>
    <row r="5" spans="2:33" x14ac:dyDescent="0.55000000000000004">
      <c r="B5" s="15" t="s">
        <v>58</v>
      </c>
      <c r="C5" s="6" t="s">
        <v>8</v>
      </c>
      <c r="D5" s="1" t="s">
        <v>59</v>
      </c>
      <c r="E5" s="1">
        <v>2.4</v>
      </c>
      <c r="F5" s="1">
        <v>4.92</v>
      </c>
      <c r="G5" s="1">
        <v>3.7</v>
      </c>
      <c r="H5" s="1">
        <v>1.1000000000000001</v>
      </c>
      <c r="I5" s="1">
        <v>3.5</v>
      </c>
      <c r="J5" s="1">
        <v>11.8</v>
      </c>
      <c r="K5" s="4">
        <f>CONVERT(E5,"in","m")*1000</f>
        <v>60.96</v>
      </c>
      <c r="L5" s="4">
        <f>CONVERT(F5,"in","m")*1000</f>
        <v>124.96799999999999</v>
      </c>
      <c r="M5" s="4">
        <f>CONVERT(G5,"in","m")*1000</f>
        <v>93.97999999999999</v>
      </c>
      <c r="N5" s="4">
        <f>CONVERT(H5,"in","m")*1000</f>
        <v>27.94</v>
      </c>
      <c r="O5" s="4">
        <f>CONVERT(I5,"in","m")*1000</f>
        <v>88.9</v>
      </c>
      <c r="P5" s="1">
        <v>7</v>
      </c>
      <c r="Q5" s="4">
        <f>CONVERT(J5,"ozm","g")</f>
        <v>334.52437287500004</v>
      </c>
      <c r="R5" s="1">
        <v>479</v>
      </c>
      <c r="U5" s="1" t="s">
        <v>4</v>
      </c>
      <c r="V5" s="1" t="s">
        <v>2</v>
      </c>
      <c r="W5" s="1" t="s">
        <v>3</v>
      </c>
      <c r="Y5" s="1" t="s">
        <v>75</v>
      </c>
      <c r="AA5" s="1" t="s">
        <v>74</v>
      </c>
      <c r="AC5" s="1" t="s">
        <v>75</v>
      </c>
      <c r="AE5" s="1" t="s">
        <v>74</v>
      </c>
    </row>
    <row r="6" spans="2:33" x14ac:dyDescent="0.55000000000000004">
      <c r="B6" s="15" t="s">
        <v>60</v>
      </c>
      <c r="C6" s="6" t="s">
        <v>8</v>
      </c>
      <c r="D6" s="1" t="s">
        <v>61</v>
      </c>
      <c r="E6" s="1">
        <v>2.4</v>
      </c>
      <c r="F6" s="1">
        <v>4.92</v>
      </c>
      <c r="G6" s="1">
        <v>3.7</v>
      </c>
      <c r="H6" s="1">
        <v>1.1000000000000001</v>
      </c>
      <c r="I6" s="1">
        <v>3.3</v>
      </c>
      <c r="J6" s="1">
        <v>14.5</v>
      </c>
      <c r="K6" s="4">
        <f>CONVERT(E6,"in","m")*1000</f>
        <v>60.96</v>
      </c>
      <c r="L6" s="4">
        <f>CONVERT(F6,"in","m")*1000</f>
        <v>124.96799999999999</v>
      </c>
      <c r="M6" s="4">
        <f>CONVERT(G6,"in","m")*1000</f>
        <v>93.97999999999999</v>
      </c>
      <c r="N6" s="4">
        <f>CONVERT(H6,"in","m")*1000</f>
        <v>27.94</v>
      </c>
      <c r="O6" s="4">
        <f>CONVERT(I6,"in","m")*1000</f>
        <v>83.820000000000007</v>
      </c>
      <c r="P6" s="1">
        <v>7</v>
      </c>
      <c r="Q6" s="4">
        <f>CONVERT(J6,"ozm","g")</f>
        <v>411.06808531249999</v>
      </c>
      <c r="R6" s="1">
        <v>549</v>
      </c>
      <c r="T6" s="1" t="s">
        <v>5</v>
      </c>
      <c r="U6" s="1" t="s">
        <v>9</v>
      </c>
      <c r="V6" s="1" t="s">
        <v>11</v>
      </c>
      <c r="W6" s="1">
        <v>17</v>
      </c>
      <c r="Z6" s="7">
        <f t="shared" ref="Z6:Z9" si="0">CONVERT(Y6,"in","m")*1000</f>
        <v>0</v>
      </c>
      <c r="AA6" s="1">
        <v>4.5</v>
      </c>
      <c r="AB6" s="7">
        <f t="shared" ref="AB6:AB9" si="1">CONVERT(AA6,"in","m")*1000</f>
        <v>114.3</v>
      </c>
      <c r="AD6" s="7">
        <f t="shared" ref="AD6:AD9" si="2">CONVERT(AC6,"in","m")*1000</f>
        <v>0</v>
      </c>
      <c r="AE6" s="1">
        <v>5.5</v>
      </c>
      <c r="AF6" s="7">
        <f t="shared" ref="AF6:AF9" si="3">CONVERT(AE6,"in","m")*1000</f>
        <v>139.69999999999999</v>
      </c>
      <c r="AG6" s="1">
        <v>17</v>
      </c>
    </row>
    <row r="7" spans="2:33" x14ac:dyDescent="0.55000000000000004">
      <c r="B7" s="15" t="s">
        <v>21</v>
      </c>
      <c r="C7" s="6" t="s">
        <v>5</v>
      </c>
      <c r="D7" s="1" t="s">
        <v>17</v>
      </c>
      <c r="K7" s="1">
        <v>125</v>
      </c>
      <c r="L7" s="4">
        <v>217</v>
      </c>
      <c r="M7" s="1">
        <v>137</v>
      </c>
      <c r="N7" s="1">
        <v>38</v>
      </c>
      <c r="O7" s="1">
        <v>155</v>
      </c>
      <c r="P7" s="1">
        <v>17</v>
      </c>
      <c r="Q7" s="1">
        <v>945</v>
      </c>
      <c r="R7" s="1">
        <v>749</v>
      </c>
      <c r="T7" s="1" t="s">
        <v>6</v>
      </c>
      <c r="U7" s="1" t="s">
        <v>10</v>
      </c>
      <c r="V7" s="1" t="s">
        <v>12</v>
      </c>
      <c r="W7" s="1">
        <v>15</v>
      </c>
      <c r="Y7" s="1">
        <v>4.5</v>
      </c>
      <c r="Z7" s="7">
        <f t="shared" si="0"/>
        <v>114.3</v>
      </c>
      <c r="AA7" s="1">
        <v>4</v>
      </c>
      <c r="AB7" s="7">
        <f t="shared" si="1"/>
        <v>101.6</v>
      </c>
      <c r="AC7" s="1">
        <v>5.5</v>
      </c>
      <c r="AD7" s="7">
        <f t="shared" si="2"/>
        <v>139.69999999999999</v>
      </c>
      <c r="AE7" s="1">
        <v>5.25</v>
      </c>
      <c r="AF7" s="7">
        <f t="shared" si="3"/>
        <v>133.35</v>
      </c>
      <c r="AG7" s="1">
        <v>15</v>
      </c>
    </row>
    <row r="8" spans="2:33" x14ac:dyDescent="0.55000000000000004">
      <c r="B8" s="15" t="s">
        <v>49</v>
      </c>
      <c r="C8" s="6" t="s">
        <v>6</v>
      </c>
      <c r="D8" s="1" t="s">
        <v>17</v>
      </c>
      <c r="E8" s="1">
        <v>4.25</v>
      </c>
      <c r="F8" s="1">
        <v>7.75</v>
      </c>
      <c r="G8" s="1">
        <v>5.4</v>
      </c>
      <c r="H8" s="1">
        <v>1.5</v>
      </c>
      <c r="I8" s="1">
        <v>5.75</v>
      </c>
      <c r="J8" s="1">
        <v>31.6</v>
      </c>
      <c r="K8" s="4">
        <f>CONVERT(E8,"in","m")*1000</f>
        <v>107.95</v>
      </c>
      <c r="L8" s="4">
        <f>CONVERT(F8,"in","m")*1000</f>
        <v>196.85</v>
      </c>
      <c r="M8" s="4">
        <f>CONVERT(G8,"in","m")*1000</f>
        <v>137.16</v>
      </c>
      <c r="N8" s="4">
        <f>CONVERT(H8,"in","m")*1000</f>
        <v>38.1</v>
      </c>
      <c r="O8" s="4">
        <f>CONVERT(I8,"in","m")*1000</f>
        <v>146.05000000000001</v>
      </c>
      <c r="P8" s="1">
        <v>18</v>
      </c>
      <c r="Q8" s="4">
        <f>CONVERT(J8,"ozm","g")</f>
        <v>895.84493075000012</v>
      </c>
      <c r="R8" s="1">
        <v>1149</v>
      </c>
      <c r="T8" s="1" t="s">
        <v>7</v>
      </c>
      <c r="U8" s="1" t="s">
        <v>13</v>
      </c>
      <c r="V8" s="1" t="s">
        <v>14</v>
      </c>
      <c r="W8" s="1">
        <v>10</v>
      </c>
      <c r="Y8" s="1">
        <v>4</v>
      </c>
      <c r="Z8" s="7">
        <f t="shared" si="0"/>
        <v>101.6</v>
      </c>
      <c r="AA8" s="1">
        <v>3</v>
      </c>
      <c r="AB8" s="7">
        <f t="shared" si="1"/>
        <v>76.2</v>
      </c>
      <c r="AC8" s="1">
        <v>5.25</v>
      </c>
      <c r="AD8" s="7">
        <f t="shared" si="2"/>
        <v>133.35</v>
      </c>
      <c r="AE8" s="1">
        <v>5</v>
      </c>
      <c r="AF8" s="7">
        <f t="shared" si="3"/>
        <v>127</v>
      </c>
      <c r="AG8" s="1">
        <v>10</v>
      </c>
    </row>
    <row r="9" spans="2:33" x14ac:dyDescent="0.55000000000000004">
      <c r="B9" s="15" t="s">
        <v>52</v>
      </c>
      <c r="C9" s="6" t="s">
        <v>6</v>
      </c>
      <c r="D9" s="1" t="s">
        <v>17</v>
      </c>
      <c r="E9" s="1">
        <v>4.25</v>
      </c>
      <c r="F9" s="1">
        <v>7.75</v>
      </c>
      <c r="G9" s="1">
        <v>5.25</v>
      </c>
      <c r="H9" s="1">
        <v>1.5</v>
      </c>
      <c r="I9" s="1">
        <v>5.75</v>
      </c>
      <c r="J9" s="1">
        <v>28.5</v>
      </c>
      <c r="K9" s="4">
        <f>CONVERT(E9,"in","m")*1000</f>
        <v>107.95</v>
      </c>
      <c r="L9" s="4">
        <f>CONVERT(F9,"in","m")*1000</f>
        <v>196.85</v>
      </c>
      <c r="M9" s="4">
        <f>CONVERT(G9,"in","m")*1000</f>
        <v>133.35</v>
      </c>
      <c r="N9" s="4">
        <f>CONVERT(H9,"in","m")*1000</f>
        <v>38.1</v>
      </c>
      <c r="O9" s="4">
        <f>CONVERT(I9,"in","m")*1000</f>
        <v>146.05000000000001</v>
      </c>
      <c r="P9" s="1">
        <v>15</v>
      </c>
      <c r="Q9" s="4">
        <f>CONVERT(J9,"ozm","g")</f>
        <v>807.96140906250002</v>
      </c>
      <c r="R9" s="1">
        <v>1149</v>
      </c>
      <c r="T9" s="1" t="s">
        <v>8</v>
      </c>
      <c r="U9" s="1" t="s">
        <v>41</v>
      </c>
      <c r="W9" s="1">
        <v>8</v>
      </c>
      <c r="Y9" s="1">
        <v>3</v>
      </c>
      <c r="Z9" s="7">
        <f t="shared" si="0"/>
        <v>76.2</v>
      </c>
      <c r="AB9" s="7">
        <f t="shared" si="1"/>
        <v>0</v>
      </c>
      <c r="AC9" s="1">
        <v>5</v>
      </c>
      <c r="AD9" s="7">
        <f t="shared" si="2"/>
        <v>127</v>
      </c>
      <c r="AF9" s="7">
        <f t="shared" si="3"/>
        <v>0</v>
      </c>
      <c r="AG9" s="1">
        <v>8</v>
      </c>
    </row>
    <row r="10" spans="2:33" x14ac:dyDescent="0.55000000000000004">
      <c r="B10" s="15" t="s">
        <v>107</v>
      </c>
      <c r="C10" s="6" t="s">
        <v>5</v>
      </c>
      <c r="D10" s="1" t="s">
        <v>17</v>
      </c>
      <c r="K10" s="4">
        <v>119</v>
      </c>
      <c r="L10" s="4">
        <v>211</v>
      </c>
      <c r="M10" s="1">
        <v>137</v>
      </c>
      <c r="N10" s="1">
        <v>38</v>
      </c>
      <c r="O10" s="1">
        <v>155</v>
      </c>
      <c r="P10" s="1">
        <v>18</v>
      </c>
      <c r="Q10" s="1">
        <v>945</v>
      </c>
      <c r="R10" s="1">
        <v>1199</v>
      </c>
    </row>
    <row r="11" spans="2:33" x14ac:dyDescent="0.55000000000000004">
      <c r="B11" s="15" t="s">
        <v>51</v>
      </c>
      <c r="C11" s="6" t="s">
        <v>36</v>
      </c>
      <c r="D11" s="1" t="s">
        <v>17</v>
      </c>
      <c r="E11" s="1">
        <v>3</v>
      </c>
      <c r="F11" s="1">
        <v>5.63</v>
      </c>
      <c r="G11" s="1">
        <v>4.17</v>
      </c>
      <c r="H11" s="1">
        <v>0.9</v>
      </c>
      <c r="I11" s="1">
        <v>5.0999999999999996</v>
      </c>
      <c r="J11" s="1">
        <v>19.8</v>
      </c>
      <c r="K11" s="4">
        <f>CONVERT(E11,"in","m")*1000</f>
        <v>76.2</v>
      </c>
      <c r="L11" s="4">
        <f>CONVERT(F11,"in","m")*1000</f>
        <v>143.00199999999998</v>
      </c>
      <c r="M11" s="4">
        <f>CONVERT(G11,"in","m")*1000</f>
        <v>105.91799999999999</v>
      </c>
      <c r="N11" s="4">
        <f>CONVERT(H11,"in","m")*1000</f>
        <v>22.86</v>
      </c>
      <c r="O11" s="4">
        <f>CONVERT(I11,"in","m")*1000</f>
        <v>129.54</v>
      </c>
      <c r="P11" s="1">
        <v>6</v>
      </c>
      <c r="Q11" s="4">
        <f>CONVERT(J11,"ozm","g")</f>
        <v>561.32055787500008</v>
      </c>
      <c r="R11" s="1">
        <v>449</v>
      </c>
    </row>
    <row r="12" spans="2:33" x14ac:dyDescent="0.55000000000000004">
      <c r="B12" s="15" t="s">
        <v>57</v>
      </c>
      <c r="C12" s="6" t="s">
        <v>5</v>
      </c>
      <c r="D12" s="1" t="s">
        <v>17</v>
      </c>
      <c r="E12" s="1">
        <v>4.25</v>
      </c>
      <c r="F12" s="1">
        <v>7.5</v>
      </c>
      <c r="G12" s="1">
        <v>5.6</v>
      </c>
      <c r="H12" s="1">
        <v>1.3</v>
      </c>
      <c r="I12" s="1">
        <v>6.1</v>
      </c>
      <c r="J12" s="1">
        <v>29</v>
      </c>
      <c r="K12" s="4">
        <f>CONVERT(E12,"in","m")*1000</f>
        <v>107.95</v>
      </c>
      <c r="L12" s="4">
        <f>CONVERT(F12,"in","m")*1000</f>
        <v>190.5</v>
      </c>
      <c r="M12" s="4">
        <f>CONVERT(G12,"in","m")*1000</f>
        <v>142.24</v>
      </c>
      <c r="N12" s="4">
        <f>CONVERT(H12,"in","m")*1000</f>
        <v>33.020000000000003</v>
      </c>
      <c r="O12" s="4">
        <f>CONVERT(I12,"in","m")*1000</f>
        <v>154.94</v>
      </c>
      <c r="P12" s="1">
        <v>17</v>
      </c>
      <c r="Q12" s="4">
        <f>CONVERT(J12,"ozm","g")</f>
        <v>822.13617062499998</v>
      </c>
      <c r="R12" s="1">
        <v>529</v>
      </c>
      <c r="U12" s="7">
        <f>CONVERT(T12,"in","m")*1000</f>
        <v>0</v>
      </c>
    </row>
    <row r="13" spans="2:33" x14ac:dyDescent="0.55000000000000004">
      <c r="B13" s="15" t="s">
        <v>50</v>
      </c>
      <c r="C13" s="6" t="s">
        <v>6</v>
      </c>
      <c r="D13" s="1" t="s">
        <v>17</v>
      </c>
      <c r="E13" s="1">
        <v>4</v>
      </c>
      <c r="F13" s="1">
        <v>7.55</v>
      </c>
      <c r="G13" s="1">
        <v>5.51</v>
      </c>
      <c r="H13" s="1">
        <v>1.42</v>
      </c>
      <c r="I13" s="1">
        <v>5.75</v>
      </c>
      <c r="J13" s="1">
        <v>27.7</v>
      </c>
      <c r="K13" s="4">
        <f>CONVERT(E13,"in","m")*1000</f>
        <v>101.6</v>
      </c>
      <c r="L13" s="4">
        <f>CONVERT(F13,"in","m")*1000</f>
        <v>191.76999999999998</v>
      </c>
      <c r="M13" s="4">
        <f>CONVERT(G13,"in","m")*1000</f>
        <v>139.95400000000001</v>
      </c>
      <c r="N13" s="4">
        <f>CONVERT(H13,"in","m")*1000</f>
        <v>36.068000000000005</v>
      </c>
      <c r="O13" s="4">
        <f>CONVERT(I13,"in","m")*1000</f>
        <v>146.05000000000001</v>
      </c>
      <c r="P13" s="1">
        <v>17</v>
      </c>
      <c r="Q13" s="4">
        <f>CONVERT(J13,"ozm","g")</f>
        <v>785.28179056249996</v>
      </c>
      <c r="R13" s="1">
        <v>899</v>
      </c>
    </row>
    <row r="14" spans="2:33" x14ac:dyDescent="0.55000000000000004">
      <c r="B14" s="15" t="s">
        <v>53</v>
      </c>
      <c r="C14" s="6" t="s">
        <v>36</v>
      </c>
      <c r="D14" s="1" t="s">
        <v>17</v>
      </c>
      <c r="E14" s="1">
        <v>3.27</v>
      </c>
      <c r="F14" s="1">
        <v>6.8</v>
      </c>
      <c r="G14" s="1">
        <v>5</v>
      </c>
      <c r="H14" s="1">
        <v>1.42</v>
      </c>
      <c r="I14" s="1">
        <v>5.2</v>
      </c>
      <c r="J14" s="1">
        <v>27.2</v>
      </c>
      <c r="K14" s="4">
        <f>CONVERT(E14,"in","m")*1000</f>
        <v>83.058000000000007</v>
      </c>
      <c r="L14" s="4">
        <f>CONVERT(F14,"in","m")*1000</f>
        <v>172.72</v>
      </c>
      <c r="M14" s="4">
        <f>CONVERT(G14,"in","m")*1000</f>
        <v>127</v>
      </c>
      <c r="N14" s="4">
        <f>CONVERT(H14,"in","m")*1000</f>
        <v>36.068000000000005</v>
      </c>
      <c r="O14" s="4">
        <f>CONVERT(I14,"in","m")*1000</f>
        <v>132.08000000000001</v>
      </c>
      <c r="P14" s="1">
        <v>15</v>
      </c>
      <c r="Q14" s="4">
        <f>CONVERT(J14,"ozm","g")</f>
        <v>771.10702900000001</v>
      </c>
      <c r="R14" s="1">
        <v>599</v>
      </c>
    </row>
    <row r="15" spans="2:33" x14ac:dyDescent="0.55000000000000004">
      <c r="B15" s="15" t="s">
        <v>56</v>
      </c>
      <c r="C15" s="6" t="s">
        <v>36</v>
      </c>
      <c r="D15" s="1" t="s">
        <v>17</v>
      </c>
      <c r="E15" s="1">
        <v>3.2</v>
      </c>
      <c r="F15" s="1">
        <v>6.8</v>
      </c>
      <c r="G15" s="1">
        <v>5</v>
      </c>
      <c r="H15" s="1">
        <v>1.4</v>
      </c>
      <c r="I15" s="1">
        <v>5.2</v>
      </c>
      <c r="J15" s="1">
        <v>27.3</v>
      </c>
      <c r="K15" s="4">
        <f>CONVERT(E15,"in","m")*1000</f>
        <v>81.28</v>
      </c>
      <c r="L15" s="4">
        <f>CONVERT(F15,"in","m")*1000</f>
        <v>172.72</v>
      </c>
      <c r="M15" s="4">
        <f>CONVERT(G15,"in","m")*1000</f>
        <v>127</v>
      </c>
      <c r="N15" s="4">
        <f>CONVERT(H15,"in","m")*1000</f>
        <v>35.56</v>
      </c>
      <c r="O15" s="4">
        <f>CONVERT(I15,"in","m")*1000</f>
        <v>132.08000000000001</v>
      </c>
      <c r="P15" s="1">
        <v>15</v>
      </c>
      <c r="Q15" s="4">
        <f>CONVERT(J15,"ozm","g")</f>
        <v>773.94198131250005</v>
      </c>
      <c r="R15" s="1">
        <v>919</v>
      </c>
    </row>
    <row r="16" spans="2:33" x14ac:dyDescent="0.55000000000000004">
      <c r="B16" s="15" t="s">
        <v>54</v>
      </c>
      <c r="C16" s="6" t="s">
        <v>6</v>
      </c>
      <c r="D16" s="1" t="s">
        <v>17</v>
      </c>
      <c r="E16" s="1">
        <v>4</v>
      </c>
      <c r="F16" s="1">
        <v>7.68</v>
      </c>
      <c r="G16" s="1">
        <v>5.51</v>
      </c>
      <c r="H16" s="1">
        <v>1.42</v>
      </c>
      <c r="I16" s="1">
        <v>6.02</v>
      </c>
      <c r="J16" s="1">
        <v>27.7</v>
      </c>
      <c r="K16" s="4">
        <f>CONVERT(E16,"in","m")*1000</f>
        <v>101.6</v>
      </c>
      <c r="L16" s="4">
        <f>CONVERT(F16,"in","m")*1000</f>
        <v>195.072</v>
      </c>
      <c r="M16" s="4">
        <f>CONVERT(G16,"in","m")*1000</f>
        <v>139.95400000000001</v>
      </c>
      <c r="N16" s="4">
        <f>CONVERT(H16,"in","m")*1000</f>
        <v>36.068000000000005</v>
      </c>
      <c r="O16" s="4">
        <f>CONVERT(I16,"in","m")*1000</f>
        <v>152.90799999999999</v>
      </c>
      <c r="P16" s="1">
        <v>17</v>
      </c>
      <c r="Q16" s="4">
        <f>CONVERT(J16,"ozm","g")</f>
        <v>785.28179056249996</v>
      </c>
      <c r="R16" s="1">
        <v>749</v>
      </c>
    </row>
    <row r="17" spans="2:18" x14ac:dyDescent="0.55000000000000004">
      <c r="B17" s="15" t="s">
        <v>55</v>
      </c>
      <c r="C17" s="6" t="s">
        <v>36</v>
      </c>
      <c r="D17" s="1" t="s">
        <v>17</v>
      </c>
      <c r="E17" s="1">
        <v>3</v>
      </c>
      <c r="F17" s="1">
        <v>6.22</v>
      </c>
      <c r="G17" s="1">
        <v>4.8</v>
      </c>
      <c r="H17" s="1">
        <v>1.42</v>
      </c>
      <c r="I17" s="1">
        <v>4.8</v>
      </c>
      <c r="J17" s="1">
        <v>26.1</v>
      </c>
      <c r="K17" s="4">
        <f>CONVERT(E17,"in","m")*1000</f>
        <v>76.2</v>
      </c>
      <c r="L17" s="4">
        <f>CONVERT(F17,"in","m")*1000</f>
        <v>157.988</v>
      </c>
      <c r="M17" s="4">
        <f>CONVERT(G17,"in","m")*1000</f>
        <v>121.92</v>
      </c>
      <c r="N17" s="4">
        <f>CONVERT(H17,"in","m")*1000</f>
        <v>36.068000000000005</v>
      </c>
      <c r="O17" s="4">
        <f>CONVERT(I17,"in","m")*1000</f>
        <v>121.92</v>
      </c>
      <c r="P17" s="1">
        <v>13</v>
      </c>
      <c r="Q17" s="4">
        <f>CONVERT(J17,"ozm","g")</f>
        <v>739.92255356250007</v>
      </c>
      <c r="R17" s="1">
        <v>650</v>
      </c>
    </row>
    <row r="18" spans="2:18" x14ac:dyDescent="0.55000000000000004">
      <c r="B18" s="15" t="s">
        <v>104</v>
      </c>
      <c r="C18" s="6" t="s">
        <v>6</v>
      </c>
      <c r="D18" s="1" t="s">
        <v>17</v>
      </c>
      <c r="K18" s="4">
        <v>95</v>
      </c>
      <c r="L18" s="4">
        <v>185</v>
      </c>
      <c r="M18" s="1">
        <v>130</v>
      </c>
      <c r="N18" s="1">
        <v>37</v>
      </c>
      <c r="O18" s="1">
        <v>157</v>
      </c>
      <c r="P18" s="1">
        <v>15</v>
      </c>
      <c r="Q18" s="1">
        <v>780</v>
      </c>
      <c r="R18" s="1">
        <v>469</v>
      </c>
    </row>
    <row r="19" spans="2:18" ht="15" customHeight="1" x14ac:dyDescent="0.55000000000000004">
      <c r="B19" s="15" t="s">
        <v>105</v>
      </c>
      <c r="C19" s="6" t="s">
        <v>5</v>
      </c>
      <c r="D19" s="1" t="s">
        <v>17</v>
      </c>
      <c r="K19" s="4">
        <v>115</v>
      </c>
      <c r="L19" s="4">
        <v>208</v>
      </c>
      <c r="M19" s="1">
        <v>148</v>
      </c>
      <c r="N19" s="1">
        <v>37</v>
      </c>
      <c r="O19" s="1">
        <v>197</v>
      </c>
      <c r="P19" s="1">
        <v>19</v>
      </c>
      <c r="Q19" s="1">
        <v>860</v>
      </c>
      <c r="R19" s="1">
        <v>489</v>
      </c>
    </row>
    <row r="20" spans="2:18" x14ac:dyDescent="0.55000000000000004">
      <c r="B20" s="15" t="s">
        <v>102</v>
      </c>
      <c r="C20" s="6" t="s">
        <v>6</v>
      </c>
      <c r="D20" s="1" t="s">
        <v>17</v>
      </c>
      <c r="K20" s="4">
        <v>102</v>
      </c>
      <c r="L20" s="4">
        <v>187</v>
      </c>
      <c r="M20" s="1">
        <v>132</v>
      </c>
      <c r="N20" s="1">
        <v>32</v>
      </c>
      <c r="O20" s="1">
        <v>159</v>
      </c>
      <c r="P20" s="1">
        <v>15</v>
      </c>
      <c r="Q20" s="1">
        <v>740</v>
      </c>
      <c r="R20" s="1">
        <v>599</v>
      </c>
    </row>
    <row r="21" spans="2:18" x14ac:dyDescent="0.55000000000000004">
      <c r="B21" s="15" t="s">
        <v>103</v>
      </c>
      <c r="C21" s="6" t="s">
        <v>5</v>
      </c>
      <c r="D21" s="1" t="s">
        <v>17</v>
      </c>
      <c r="K21" s="4">
        <v>114</v>
      </c>
      <c r="L21" s="4">
        <v>203</v>
      </c>
      <c r="M21" s="1">
        <v>150</v>
      </c>
      <c r="N21" s="1">
        <v>32</v>
      </c>
      <c r="O21" s="1">
        <v>178</v>
      </c>
      <c r="P21" s="1">
        <v>19</v>
      </c>
      <c r="Q21" s="1">
        <v>810</v>
      </c>
      <c r="R21" s="1">
        <v>599</v>
      </c>
    </row>
    <row r="22" spans="2:18" x14ac:dyDescent="0.55000000000000004">
      <c r="B22" s="15" t="s">
        <v>100</v>
      </c>
      <c r="C22" s="6" t="s">
        <v>36</v>
      </c>
      <c r="D22" s="1" t="s">
        <v>17</v>
      </c>
      <c r="I22" s="1">
        <v>5.45</v>
      </c>
      <c r="K22" s="4">
        <v>85</v>
      </c>
      <c r="L22" s="4">
        <v>160.5</v>
      </c>
      <c r="M22" s="1">
        <v>112</v>
      </c>
      <c r="N22" s="4">
        <v>25.5</v>
      </c>
      <c r="O22" s="4">
        <f>CONVERT(I22,"in","m")*1000</f>
        <v>138.43</v>
      </c>
      <c r="P22" s="1">
        <v>7</v>
      </c>
      <c r="Q22" s="1">
        <v>575</v>
      </c>
      <c r="R22" s="1">
        <v>539</v>
      </c>
    </row>
    <row r="23" spans="2:18" x14ac:dyDescent="0.55000000000000004">
      <c r="B23" s="15" t="s">
        <v>101</v>
      </c>
      <c r="C23" s="6" t="s">
        <v>36</v>
      </c>
      <c r="D23" s="1" t="s">
        <v>17</v>
      </c>
      <c r="K23" s="4">
        <v>89.5</v>
      </c>
      <c r="L23" s="4">
        <v>170</v>
      </c>
      <c r="M23" s="1">
        <v>116</v>
      </c>
      <c r="N23" s="1">
        <v>32</v>
      </c>
      <c r="O23" s="1">
        <v>145</v>
      </c>
      <c r="P23" s="1">
        <v>12</v>
      </c>
      <c r="Q23" s="1">
        <v>710</v>
      </c>
      <c r="R23" s="1">
        <v>599</v>
      </c>
    </row>
    <row r="24" spans="2:18" x14ac:dyDescent="0.55000000000000004">
      <c r="B24" s="15" t="s">
        <v>19</v>
      </c>
      <c r="C24" s="6" t="s">
        <v>6</v>
      </c>
      <c r="D24" s="1" t="s">
        <v>17</v>
      </c>
      <c r="K24" s="1">
        <v>102</v>
      </c>
      <c r="L24" s="4">
        <v>188</v>
      </c>
      <c r="M24" s="1">
        <v>141</v>
      </c>
      <c r="N24" s="1">
        <v>34</v>
      </c>
      <c r="O24" s="1">
        <v>147</v>
      </c>
      <c r="P24" s="1">
        <v>17</v>
      </c>
      <c r="Q24" s="1">
        <v>763</v>
      </c>
      <c r="R24" s="1">
        <v>719</v>
      </c>
    </row>
    <row r="25" spans="2:18" x14ac:dyDescent="0.55000000000000004">
      <c r="B25" s="15" t="s">
        <v>92</v>
      </c>
      <c r="C25" s="6" t="s">
        <v>36</v>
      </c>
      <c r="D25" s="1" t="s">
        <v>17</v>
      </c>
      <c r="E25" s="1">
        <v>3.7</v>
      </c>
      <c r="F25" s="1">
        <v>6.8</v>
      </c>
      <c r="G25" s="1">
        <v>4.5999999999999996</v>
      </c>
      <c r="H25" s="1">
        <v>1.35</v>
      </c>
      <c r="I25" s="1">
        <v>5.6</v>
      </c>
      <c r="J25" s="1">
        <v>25.5</v>
      </c>
      <c r="K25" s="4">
        <f>CONVERT(E25,"in","m")*1000</f>
        <v>93.97999999999999</v>
      </c>
      <c r="L25" s="4">
        <f>CONVERT(F25,"in","m")*1000</f>
        <v>172.72</v>
      </c>
      <c r="M25" s="4">
        <f>CONVERT(G25,"in","m")*1000</f>
        <v>116.84</v>
      </c>
      <c r="N25" s="4">
        <f>CONVERT(H25,"in","m")*1000</f>
        <v>34.29</v>
      </c>
      <c r="O25" s="4">
        <f>CONVERT(I25,"in","m")*1000</f>
        <v>142.24</v>
      </c>
      <c r="P25" s="1">
        <v>10</v>
      </c>
      <c r="Q25" s="4">
        <f>CONVERT(J25,"ozm","g")</f>
        <v>722.91283968750008</v>
      </c>
      <c r="R25" s="1">
        <v>754</v>
      </c>
    </row>
    <row r="26" spans="2:18" x14ac:dyDescent="0.55000000000000004">
      <c r="B26" s="15" t="s">
        <v>24</v>
      </c>
      <c r="C26" s="6" t="s">
        <v>5</v>
      </c>
      <c r="D26" s="1" t="s">
        <v>17</v>
      </c>
      <c r="K26" s="1">
        <v>127</v>
      </c>
      <c r="L26" s="4">
        <v>208</v>
      </c>
      <c r="M26" s="1">
        <v>150</v>
      </c>
      <c r="N26" s="1">
        <v>34</v>
      </c>
      <c r="O26" s="1">
        <v>170</v>
      </c>
      <c r="P26" s="1">
        <v>17</v>
      </c>
      <c r="Q26" s="1">
        <v>879</v>
      </c>
      <c r="R26" s="1">
        <v>1569</v>
      </c>
    </row>
    <row r="27" spans="2:18" x14ac:dyDescent="0.55000000000000004">
      <c r="B27" s="15" t="s">
        <v>25</v>
      </c>
      <c r="C27" s="6" t="s">
        <v>6</v>
      </c>
      <c r="D27" s="1" t="s">
        <v>17</v>
      </c>
      <c r="K27" s="1">
        <v>102</v>
      </c>
      <c r="L27" s="4">
        <v>188</v>
      </c>
      <c r="M27" s="1">
        <v>132</v>
      </c>
      <c r="N27" s="1">
        <v>34</v>
      </c>
      <c r="O27" s="1">
        <v>147</v>
      </c>
      <c r="P27" s="1">
        <v>15</v>
      </c>
      <c r="Q27" s="1">
        <v>751</v>
      </c>
      <c r="R27" s="1">
        <v>719</v>
      </c>
    </row>
    <row r="28" spans="2:18" ht="15" customHeight="1" x14ac:dyDescent="0.55000000000000004">
      <c r="B28" s="15" t="s">
        <v>15</v>
      </c>
      <c r="C28" s="6" t="s">
        <v>5</v>
      </c>
      <c r="D28" s="1" t="s">
        <v>17</v>
      </c>
      <c r="K28" s="1">
        <v>114</v>
      </c>
      <c r="L28" s="4">
        <v>202</v>
      </c>
      <c r="M28" s="1">
        <v>139</v>
      </c>
      <c r="N28" s="1">
        <v>34</v>
      </c>
      <c r="O28" s="1">
        <v>165</v>
      </c>
      <c r="P28" s="1">
        <v>17</v>
      </c>
      <c r="Q28" s="1">
        <v>708</v>
      </c>
      <c r="R28" s="1">
        <v>559</v>
      </c>
    </row>
    <row r="29" spans="2:18" s="5" customFormat="1" x14ac:dyDescent="0.55000000000000004">
      <c r="B29" s="15" t="s">
        <v>39</v>
      </c>
      <c r="C29" s="6" t="s">
        <v>6</v>
      </c>
      <c r="D29" s="1" t="s">
        <v>17</v>
      </c>
      <c r="E29" s="1">
        <v>4.0199999999999996</v>
      </c>
      <c r="F29" s="1">
        <v>7.28</v>
      </c>
      <c r="G29" s="1">
        <v>5.04</v>
      </c>
      <c r="H29" s="1">
        <v>1.34</v>
      </c>
      <c r="I29" s="1">
        <v>6.02</v>
      </c>
      <c r="J29" s="1">
        <v>23.63</v>
      </c>
      <c r="K29" s="4">
        <f>CONVERT(E29,"in","m")*1000</f>
        <v>102.10799999999999</v>
      </c>
      <c r="L29" s="4">
        <f>CONVERT(F29,"in","m")*1000</f>
        <v>184.91200000000001</v>
      </c>
      <c r="M29" s="4">
        <f>CONVERT(G29,"in","m")*1000</f>
        <v>128.01599999999999</v>
      </c>
      <c r="N29" s="4">
        <f>CONVERT(H29,"in","m")*1000</f>
        <v>34.035999999999994</v>
      </c>
      <c r="O29" s="4">
        <f>CONVERT(I29,"in","m")*1000</f>
        <v>152.90799999999999</v>
      </c>
      <c r="P29" s="1">
        <v>15</v>
      </c>
      <c r="Q29" s="4">
        <f>CONVERT(J29,"ozm","g")</f>
        <v>669.89923144374995</v>
      </c>
      <c r="R29" s="1">
        <v>559</v>
      </c>
    </row>
    <row r="30" spans="2:18" s="5" customFormat="1" x14ac:dyDescent="0.55000000000000004">
      <c r="B30" s="15" t="s">
        <v>27</v>
      </c>
      <c r="C30" s="6" t="s">
        <v>6</v>
      </c>
      <c r="D30" s="1" t="s">
        <v>17</v>
      </c>
      <c r="E30" s="1"/>
      <c r="F30" s="1"/>
      <c r="G30" s="1"/>
      <c r="H30" s="1"/>
      <c r="I30" s="1"/>
      <c r="J30" s="1"/>
      <c r="K30" s="1">
        <v>102</v>
      </c>
      <c r="L30" s="4">
        <v>189</v>
      </c>
      <c r="M30" s="1">
        <v>139</v>
      </c>
      <c r="N30" s="1">
        <v>33</v>
      </c>
      <c r="O30" s="1">
        <v>152</v>
      </c>
      <c r="P30" s="1">
        <v>17</v>
      </c>
      <c r="Q30" s="1">
        <v>704</v>
      </c>
      <c r="R30" s="1">
        <v>599</v>
      </c>
    </row>
    <row r="31" spans="2:18" s="5" customFormat="1" x14ac:dyDescent="0.55000000000000004">
      <c r="B31" s="15" t="s">
        <v>43</v>
      </c>
      <c r="C31" s="6" t="s">
        <v>36</v>
      </c>
      <c r="D31" s="1" t="s">
        <v>17</v>
      </c>
      <c r="E31" s="1">
        <v>3.43</v>
      </c>
      <c r="F31" s="1">
        <v>6.42</v>
      </c>
      <c r="G31" s="1">
        <v>4.17</v>
      </c>
      <c r="H31" s="1">
        <v>1.3</v>
      </c>
      <c r="I31" s="1">
        <v>5.39</v>
      </c>
      <c r="J31" s="1">
        <v>21.69</v>
      </c>
      <c r="K31" s="4">
        <f>CONVERT(E31,"in","m")*1000</f>
        <v>87.122</v>
      </c>
      <c r="L31" s="4">
        <f>CONVERT(F31,"in","m")*1000</f>
        <v>163.06799999999998</v>
      </c>
      <c r="M31" s="4">
        <f>CONVERT(G31,"in","m")*1000</f>
        <v>105.91799999999999</v>
      </c>
      <c r="N31" s="4">
        <f>CONVERT(H31,"in","m")*1000</f>
        <v>33.020000000000003</v>
      </c>
      <c r="O31" s="4">
        <f>CONVERT(I31,"in","m")*1000</f>
        <v>136.90600000000001</v>
      </c>
      <c r="P31" s="1">
        <v>10</v>
      </c>
      <c r="Q31" s="4">
        <f>CONVERT(J31,"ozm","g")</f>
        <v>614.90115658125001</v>
      </c>
      <c r="R31" s="1">
        <v>559</v>
      </c>
    </row>
    <row r="32" spans="2:18" x14ac:dyDescent="0.55000000000000004">
      <c r="B32" s="15" t="s">
        <v>42</v>
      </c>
      <c r="C32" s="6" t="s">
        <v>5</v>
      </c>
      <c r="D32" s="1" t="s">
        <v>17</v>
      </c>
      <c r="E32" s="1">
        <v>5.31</v>
      </c>
      <c r="F32" s="1">
        <v>8.74</v>
      </c>
      <c r="G32" s="1">
        <v>5.47</v>
      </c>
      <c r="H32" s="1">
        <v>1.34</v>
      </c>
      <c r="I32" s="1">
        <v>7.52</v>
      </c>
      <c r="J32" s="1">
        <v>26.21</v>
      </c>
      <c r="K32" s="4">
        <f>CONVERT(E32,"in","m")*1000</f>
        <v>134.874</v>
      </c>
      <c r="L32" s="4">
        <f>CONVERT(F32,"in","m")*1000</f>
        <v>221.99600000000001</v>
      </c>
      <c r="M32" s="4">
        <f>CONVERT(G32,"in","m")*1000</f>
        <v>138.93800000000002</v>
      </c>
      <c r="N32" s="4">
        <f>CONVERT(H32,"in","m")*1000</f>
        <v>34.035999999999994</v>
      </c>
      <c r="O32" s="4">
        <f>CONVERT(I32,"in","m")*1000</f>
        <v>191.00800000000001</v>
      </c>
      <c r="P32" s="1">
        <v>17</v>
      </c>
      <c r="Q32" s="4">
        <f>CONVERT(J32,"ozm","g")</f>
        <v>743.04100110625006</v>
      </c>
      <c r="R32" s="1">
        <v>899</v>
      </c>
    </row>
    <row r="33" spans="2:18" x14ac:dyDescent="0.55000000000000004">
      <c r="B33" s="15" t="s">
        <v>44</v>
      </c>
      <c r="C33" s="6" t="s">
        <v>36</v>
      </c>
      <c r="D33" s="1" t="s">
        <v>17</v>
      </c>
      <c r="E33" s="1">
        <v>3.41</v>
      </c>
      <c r="F33" s="1">
        <v>6.26</v>
      </c>
      <c r="G33" s="1">
        <v>4.25</v>
      </c>
      <c r="H33" s="1">
        <v>1.06</v>
      </c>
      <c r="I33" s="1">
        <v>5.24</v>
      </c>
      <c r="J33" s="1">
        <v>17.989999999999998</v>
      </c>
      <c r="K33" s="4">
        <f>CONVERT(E33,"in","m")*1000</f>
        <v>86.61399999999999</v>
      </c>
      <c r="L33" s="4">
        <f>CONVERT(F33,"in","m")*1000</f>
        <v>159.00400000000002</v>
      </c>
      <c r="M33" s="4">
        <f>CONVERT(G33,"in","m")*1000</f>
        <v>107.95</v>
      </c>
      <c r="N33" s="4">
        <f>CONVERT(H33,"in","m")*1000</f>
        <v>26.923999999999999</v>
      </c>
      <c r="O33" s="4">
        <f>CONVERT(I33,"in","m")*1000</f>
        <v>133.096</v>
      </c>
      <c r="P33" s="1">
        <v>6</v>
      </c>
      <c r="Q33" s="4">
        <f>CONVERT(J33,"ozm","g")</f>
        <v>510.00792101874998</v>
      </c>
      <c r="R33" s="1">
        <v>499</v>
      </c>
    </row>
    <row r="34" spans="2:18" x14ac:dyDescent="0.55000000000000004">
      <c r="B34" s="15" t="s">
        <v>45</v>
      </c>
      <c r="C34" s="6" t="s">
        <v>36</v>
      </c>
      <c r="D34" s="1" t="s">
        <v>17</v>
      </c>
      <c r="E34" s="1">
        <v>3.41</v>
      </c>
      <c r="F34" s="1">
        <v>6.5</v>
      </c>
      <c r="G34" s="1">
        <v>5.04</v>
      </c>
      <c r="H34" s="1">
        <v>1.1000000000000001</v>
      </c>
      <c r="I34" s="1">
        <v>5.24</v>
      </c>
      <c r="J34" s="1">
        <v>18.7</v>
      </c>
      <c r="K34" s="4">
        <f>CONVERT(E34,"in","m")*1000</f>
        <v>86.61399999999999</v>
      </c>
      <c r="L34" s="4">
        <f>CONVERT(F34,"in","m")*1000</f>
        <v>165.1</v>
      </c>
      <c r="M34" s="4">
        <f>CONVERT(G34,"in","m")*1000</f>
        <v>128.01599999999999</v>
      </c>
      <c r="N34" s="4">
        <f>CONVERT(H34,"in","m")*1000</f>
        <v>27.94</v>
      </c>
      <c r="O34" s="4">
        <f>CONVERT(I34,"in","m")*1000</f>
        <v>133.096</v>
      </c>
      <c r="P34" s="1">
        <v>10</v>
      </c>
      <c r="Q34" s="4">
        <f>CONVERT(J34,"ozm","g")</f>
        <v>530.13608243750002</v>
      </c>
      <c r="R34" s="1">
        <v>499</v>
      </c>
    </row>
    <row r="35" spans="2:18" x14ac:dyDescent="0.55000000000000004">
      <c r="B35" s="15" t="s">
        <v>46</v>
      </c>
      <c r="C35" s="6" t="s">
        <v>6</v>
      </c>
      <c r="D35" s="1" t="s">
        <v>17</v>
      </c>
      <c r="E35" s="1">
        <v>4.0199999999999996</v>
      </c>
      <c r="F35" s="1">
        <v>7.44</v>
      </c>
      <c r="G35" s="1">
        <v>5.47</v>
      </c>
      <c r="H35" s="1">
        <v>1.34</v>
      </c>
      <c r="I35" s="1">
        <v>6.02</v>
      </c>
      <c r="J35" s="1">
        <v>24.48</v>
      </c>
      <c r="K35" s="4">
        <f>CONVERT(E35,"in","m")*1000</f>
        <v>102.10799999999999</v>
      </c>
      <c r="L35" s="4">
        <f>CONVERT(F35,"in","m")*1000</f>
        <v>188.976</v>
      </c>
      <c r="M35" s="4">
        <f>CONVERT(G35,"in","m")*1000</f>
        <v>138.93800000000002</v>
      </c>
      <c r="N35" s="4">
        <f>CONVERT(H35,"in","m")*1000</f>
        <v>34.035999999999994</v>
      </c>
      <c r="O35" s="4">
        <f>CONVERT(I35,"in","m")*1000</f>
        <v>152.90799999999999</v>
      </c>
      <c r="P35" s="1">
        <v>17</v>
      </c>
      <c r="Q35" s="4">
        <f>CONVERT(J35,"ozm","g")</f>
        <v>693.99632610000003</v>
      </c>
      <c r="R35" s="1">
        <v>539</v>
      </c>
    </row>
    <row r="36" spans="2:18" x14ac:dyDescent="0.55000000000000004">
      <c r="B36" s="15" t="s">
        <v>47</v>
      </c>
      <c r="C36" s="6" t="s">
        <v>6</v>
      </c>
      <c r="D36" s="1" t="s">
        <v>17</v>
      </c>
      <c r="E36" s="1">
        <v>4.17</v>
      </c>
      <c r="F36" s="1">
        <v>7.28</v>
      </c>
      <c r="G36" s="1">
        <v>5.04</v>
      </c>
      <c r="H36" s="1">
        <v>1.1000000000000001</v>
      </c>
      <c r="I36" s="1">
        <v>5.98</v>
      </c>
      <c r="J36" s="1">
        <v>20.74</v>
      </c>
      <c r="K36" s="4">
        <f>CONVERT(E36,"in","m")*1000</f>
        <v>105.91799999999999</v>
      </c>
      <c r="L36" s="4">
        <f>CONVERT(F36,"in","m")*1000</f>
        <v>184.91200000000001</v>
      </c>
      <c r="M36" s="4">
        <f>CONVERT(G36,"in","m")*1000</f>
        <v>128.01599999999999</v>
      </c>
      <c r="N36" s="4">
        <f>CONVERT(H36,"in","m")*1000</f>
        <v>27.94</v>
      </c>
      <c r="O36" s="4">
        <f>CONVERT(I36,"in","m")*1000</f>
        <v>151.892</v>
      </c>
      <c r="P36" s="1">
        <v>10</v>
      </c>
      <c r="Q36" s="4">
        <f>CONVERT(J36,"ozm","g")</f>
        <v>587.96910961250001</v>
      </c>
      <c r="R36" s="1">
        <v>474</v>
      </c>
    </row>
    <row r="37" spans="2:18" x14ac:dyDescent="0.55000000000000004">
      <c r="B37" s="15" t="s">
        <v>81</v>
      </c>
      <c r="C37" s="14" t="s">
        <v>6</v>
      </c>
      <c r="D37" s="8" t="s">
        <v>17</v>
      </c>
      <c r="E37" s="8">
        <v>3.85</v>
      </c>
      <c r="F37" s="8">
        <v>7.12</v>
      </c>
      <c r="G37" s="8">
        <v>5.43</v>
      </c>
      <c r="H37" s="8">
        <v>1.37</v>
      </c>
      <c r="I37" s="8">
        <v>5.84</v>
      </c>
      <c r="J37" s="8">
        <v>26.08</v>
      </c>
      <c r="K37" s="9">
        <f>CONVERT(E37,"in","m")*1000</f>
        <v>97.79</v>
      </c>
      <c r="L37" s="9">
        <f>CONVERT(F37,"in","m")*1000</f>
        <v>180.84800000000001</v>
      </c>
      <c r="M37" s="9">
        <f>CONVERT(G37,"in","m")*1000</f>
        <v>137.922</v>
      </c>
      <c r="N37" s="9">
        <f>CONVERT(H37,"in","m")*1000</f>
        <v>34.798000000000002</v>
      </c>
      <c r="O37" s="9">
        <f>CONVERT(I37,"in","m")*1000</f>
        <v>148.33599999999998</v>
      </c>
      <c r="P37" s="8">
        <v>15</v>
      </c>
      <c r="Q37" s="9">
        <f>CONVERT(J37,"ozm","g")</f>
        <v>739.35556309999993</v>
      </c>
      <c r="R37" s="8">
        <v>746</v>
      </c>
    </row>
    <row r="38" spans="2:18" x14ac:dyDescent="0.55000000000000004">
      <c r="B38" s="15" t="s">
        <v>79</v>
      </c>
      <c r="C38" s="14" t="s">
        <v>6</v>
      </c>
      <c r="D38" s="8" t="s">
        <v>17</v>
      </c>
      <c r="E38" s="8">
        <v>4.45</v>
      </c>
      <c r="F38" s="8">
        <v>7.71</v>
      </c>
      <c r="G38" s="8">
        <v>5.43</v>
      </c>
      <c r="H38" s="8">
        <v>1.37</v>
      </c>
      <c r="I38" s="8">
        <v>6.42</v>
      </c>
      <c r="J38" s="8">
        <v>27.52</v>
      </c>
      <c r="K38" s="9">
        <f>CONVERT(E38,"in","m")*1000</f>
        <v>113.03</v>
      </c>
      <c r="L38" s="9">
        <f>CONVERT(F38,"in","m")*1000</f>
        <v>195.834</v>
      </c>
      <c r="M38" s="9">
        <f>CONVERT(G38,"in","m")*1000</f>
        <v>137.922</v>
      </c>
      <c r="N38" s="9">
        <f>CONVERT(H38,"in","m")*1000</f>
        <v>34.798000000000002</v>
      </c>
      <c r="O38" s="9">
        <f>CONVERT(I38,"in","m")*1000</f>
        <v>163.06799999999998</v>
      </c>
      <c r="P38" s="8">
        <v>15</v>
      </c>
      <c r="Q38" s="9">
        <f>CONVERT(J38,"ozm","g")</f>
        <v>780.17887640000004</v>
      </c>
      <c r="R38" s="8">
        <v>742</v>
      </c>
    </row>
    <row r="39" spans="2:18" x14ac:dyDescent="0.55000000000000004">
      <c r="B39" s="15" t="s">
        <v>80</v>
      </c>
      <c r="C39" s="14" t="s">
        <v>36</v>
      </c>
      <c r="D39" s="8" t="s">
        <v>17</v>
      </c>
      <c r="E39" s="8">
        <v>3.27</v>
      </c>
      <c r="F39" s="8">
        <v>6.42</v>
      </c>
      <c r="G39" s="8">
        <v>4.57</v>
      </c>
      <c r="H39" s="8">
        <v>1.37</v>
      </c>
      <c r="I39" s="8">
        <v>5.35</v>
      </c>
      <c r="J39" s="8">
        <v>23.99</v>
      </c>
      <c r="K39" s="9">
        <f>CONVERT(E39,"in","m")*1000</f>
        <v>83.058000000000007</v>
      </c>
      <c r="L39" s="9">
        <f>CONVERT(F39,"in","m")*1000</f>
        <v>163.06799999999998</v>
      </c>
      <c r="M39" s="9">
        <f>CONVERT(G39,"in","m")*1000</f>
        <v>116.078</v>
      </c>
      <c r="N39" s="9">
        <f>CONVERT(H39,"in","m")*1000</f>
        <v>34.798000000000002</v>
      </c>
      <c r="O39" s="9">
        <f>CONVERT(I39,"in","m")*1000</f>
        <v>135.89000000000001</v>
      </c>
      <c r="P39" s="8">
        <v>10</v>
      </c>
      <c r="Q39" s="9">
        <f>CONVERT(J39,"ozm","g")</f>
        <v>680.10505976874992</v>
      </c>
      <c r="R39" s="8">
        <v>770</v>
      </c>
    </row>
    <row r="40" spans="2:18" x14ac:dyDescent="0.55000000000000004">
      <c r="B40" s="15" t="s">
        <v>28</v>
      </c>
      <c r="C40" s="6" t="s">
        <v>5</v>
      </c>
      <c r="D40" s="1" t="s">
        <v>17</v>
      </c>
      <c r="K40" s="1">
        <v>104</v>
      </c>
      <c r="L40" s="4">
        <v>186</v>
      </c>
      <c r="M40" s="1">
        <v>137</v>
      </c>
      <c r="N40" s="1">
        <v>33</v>
      </c>
      <c r="O40" s="1">
        <v>162</v>
      </c>
      <c r="P40" s="1">
        <v>17</v>
      </c>
      <c r="Q40" s="1">
        <v>710</v>
      </c>
      <c r="R40" s="1">
        <v>689</v>
      </c>
    </row>
    <row r="41" spans="2:18" x14ac:dyDescent="0.55000000000000004">
      <c r="B41" s="15" t="s">
        <v>26</v>
      </c>
      <c r="C41" s="6" t="s">
        <v>5</v>
      </c>
      <c r="D41" s="1" t="s">
        <v>17</v>
      </c>
      <c r="K41" s="1">
        <v>127</v>
      </c>
      <c r="L41" s="4">
        <v>210</v>
      </c>
      <c r="M41" s="1">
        <v>137</v>
      </c>
      <c r="N41" s="1">
        <v>33</v>
      </c>
      <c r="O41" s="1">
        <v>184</v>
      </c>
      <c r="P41" s="1">
        <v>17</v>
      </c>
      <c r="Q41" s="1">
        <v>770</v>
      </c>
      <c r="R41" s="1">
        <v>799</v>
      </c>
    </row>
    <row r="42" spans="2:18" ht="15" customHeight="1" x14ac:dyDescent="0.55000000000000004">
      <c r="B42" s="15" t="s">
        <v>76</v>
      </c>
      <c r="C42" s="6" t="s">
        <v>36</v>
      </c>
      <c r="D42" s="1" t="s">
        <v>17</v>
      </c>
      <c r="E42" s="1">
        <v>3.39</v>
      </c>
      <c r="F42" s="1">
        <v>6.61</v>
      </c>
      <c r="G42" s="1">
        <v>4.57</v>
      </c>
      <c r="H42" s="1">
        <v>1.31</v>
      </c>
      <c r="I42" s="1">
        <v>5.73</v>
      </c>
      <c r="J42" s="1">
        <v>23.07</v>
      </c>
      <c r="K42" s="4">
        <f>CONVERT(E42,"in","m")*1000</f>
        <v>86.106000000000009</v>
      </c>
      <c r="L42" s="4">
        <f>CONVERT(F42,"in","m")*1000</f>
        <v>167.89399999999998</v>
      </c>
      <c r="M42" s="4">
        <f>CONVERT(G42,"in","m")*1000</f>
        <v>116.078</v>
      </c>
      <c r="N42" s="4">
        <f>CONVERT(H42,"in","m")*1000</f>
        <v>33.274000000000001</v>
      </c>
      <c r="O42" s="4">
        <f>CONVERT(I42,"in","m")*1000</f>
        <v>145.542</v>
      </c>
      <c r="P42" s="1">
        <v>10</v>
      </c>
      <c r="Q42" s="4">
        <f>CONVERT(J42,"ozm","g")</f>
        <v>654.02349849375003</v>
      </c>
      <c r="R42" s="1">
        <v>839</v>
      </c>
    </row>
    <row r="43" spans="2:18" ht="15" customHeight="1" x14ac:dyDescent="0.45">
      <c r="B43" s="20" t="s">
        <v>77</v>
      </c>
      <c r="C43" s="6" t="s">
        <v>6</v>
      </c>
      <c r="D43" s="1" t="s">
        <v>17</v>
      </c>
      <c r="E43" s="1">
        <v>4.25</v>
      </c>
      <c r="F43" s="1">
        <v>7.68</v>
      </c>
      <c r="G43" s="1">
        <v>5.31</v>
      </c>
      <c r="H43" s="1">
        <v>1.26</v>
      </c>
      <c r="I43" s="1">
        <v>6.22</v>
      </c>
      <c r="J43" s="1">
        <v>27.2</v>
      </c>
      <c r="K43" s="4">
        <f>CONVERT(E43,"in","m")*1000</f>
        <v>107.95</v>
      </c>
      <c r="L43" s="4">
        <f>CONVERT(F43,"in","m")*1000</f>
        <v>195.072</v>
      </c>
      <c r="M43" s="4">
        <f>CONVERT(G43,"in","m")*1000</f>
        <v>134.874</v>
      </c>
      <c r="N43" s="4">
        <f>CONVERT(H43,"in","m")*1000</f>
        <v>32.003999999999998</v>
      </c>
      <c r="O43" s="4">
        <f>CONVERT(I43,"in","m")*1000</f>
        <v>157.988</v>
      </c>
      <c r="P43" s="1">
        <v>15</v>
      </c>
      <c r="Q43" s="4">
        <f>CONVERT(J43,"ozm","g")</f>
        <v>771.10702900000001</v>
      </c>
      <c r="R43" s="1">
        <v>960</v>
      </c>
    </row>
    <row r="44" spans="2:18" ht="15" customHeight="1" x14ac:dyDescent="0.45">
      <c r="B44" s="20" t="s">
        <v>78</v>
      </c>
      <c r="C44" s="6" t="s">
        <v>36</v>
      </c>
      <c r="D44" s="1" t="s">
        <v>17</v>
      </c>
      <c r="E44" s="1">
        <v>3.58</v>
      </c>
      <c r="F44" s="1">
        <v>6.81</v>
      </c>
      <c r="G44" s="1">
        <v>5</v>
      </c>
      <c r="H44" s="1">
        <v>1.38</v>
      </c>
      <c r="I44" s="1">
        <v>5.31</v>
      </c>
      <c r="J44" s="1">
        <v>27.2</v>
      </c>
      <c r="K44" s="4">
        <f>CONVERT(E44,"in","m")*1000</f>
        <v>90.932000000000002</v>
      </c>
      <c r="L44" s="4">
        <f>CONVERT(F44,"in","m")*1000</f>
        <v>172.97399999999999</v>
      </c>
      <c r="M44" s="4">
        <f>CONVERT(G44,"in","m")*1000</f>
        <v>127</v>
      </c>
      <c r="N44" s="4">
        <f>CONVERT(H44,"in","m")*1000</f>
        <v>35.052</v>
      </c>
      <c r="O44" s="4">
        <f>CONVERT(I44,"in","m")*1000</f>
        <v>134.874</v>
      </c>
      <c r="P44" s="1">
        <v>13</v>
      </c>
      <c r="Q44" s="4">
        <f>CONVERT(J44,"ozm","g")</f>
        <v>771.10702900000001</v>
      </c>
      <c r="R44" s="1">
        <v>959</v>
      </c>
    </row>
    <row r="45" spans="2:18" x14ac:dyDescent="0.55000000000000004">
      <c r="B45" s="15" t="s">
        <v>48</v>
      </c>
      <c r="C45" s="6" t="s">
        <v>6</v>
      </c>
      <c r="D45" s="1" t="s">
        <v>17</v>
      </c>
      <c r="E45" s="1">
        <v>3.6</v>
      </c>
      <c r="F45" s="1">
        <v>7</v>
      </c>
      <c r="G45" s="1">
        <v>5.3</v>
      </c>
      <c r="H45" s="1">
        <v>1.3</v>
      </c>
      <c r="I45" s="1">
        <v>5.5</v>
      </c>
      <c r="J45" s="1">
        <v>25.3</v>
      </c>
      <c r="K45" s="4">
        <f>CONVERT(E45,"in","m")*1000</f>
        <v>91.44</v>
      </c>
      <c r="L45" s="4">
        <f>CONVERT(F45,"in","m")*1000</f>
        <v>177.8</v>
      </c>
      <c r="M45" s="4">
        <f>CONVERT(G45,"in","m")*1000</f>
        <v>134.61999999999998</v>
      </c>
      <c r="N45" s="4">
        <f>CONVERT(H45,"in","m")*1000</f>
        <v>33.020000000000003</v>
      </c>
      <c r="O45" s="4">
        <f>CONVERT(I45,"in","m")*1000</f>
        <v>139.69999999999999</v>
      </c>
      <c r="P45" s="1">
        <v>15</v>
      </c>
      <c r="Q45" s="4">
        <f>CONVERT(J45,"ozm","g")</f>
        <v>717.24293506250001</v>
      </c>
      <c r="R45" s="1">
        <v>649</v>
      </c>
    </row>
    <row r="46" spans="2:18" x14ac:dyDescent="0.55000000000000004">
      <c r="B46" s="15" t="s">
        <v>29</v>
      </c>
      <c r="C46" s="6" t="s">
        <v>5</v>
      </c>
      <c r="D46" s="1" t="s">
        <v>17</v>
      </c>
      <c r="K46" s="1">
        <v>127</v>
      </c>
      <c r="L46" s="4">
        <v>216</v>
      </c>
      <c r="M46" s="1">
        <v>147</v>
      </c>
      <c r="N46" s="1">
        <v>41</v>
      </c>
      <c r="O46" s="1">
        <v>173</v>
      </c>
      <c r="P46" s="1">
        <v>17</v>
      </c>
      <c r="Q46" s="1">
        <v>1233</v>
      </c>
      <c r="R46" s="1">
        <v>999</v>
      </c>
    </row>
    <row r="47" spans="2:18" x14ac:dyDescent="0.55000000000000004">
      <c r="B47" s="15" t="s">
        <v>18</v>
      </c>
      <c r="C47" s="6" t="s">
        <v>5</v>
      </c>
      <c r="D47" s="1" t="s">
        <v>17</v>
      </c>
      <c r="K47" s="1">
        <v>119</v>
      </c>
      <c r="L47" s="4">
        <v>208</v>
      </c>
      <c r="M47" s="1">
        <v>140</v>
      </c>
      <c r="N47" s="1">
        <v>33</v>
      </c>
      <c r="O47" s="1">
        <v>168</v>
      </c>
      <c r="P47" s="1">
        <v>17</v>
      </c>
      <c r="Q47" s="1">
        <v>840</v>
      </c>
      <c r="R47" s="1">
        <v>649</v>
      </c>
    </row>
    <row r="48" spans="2:18" ht="15" customHeight="1" x14ac:dyDescent="0.55000000000000004">
      <c r="B48" s="15" t="s">
        <v>65</v>
      </c>
      <c r="C48" s="6" t="s">
        <v>36</v>
      </c>
      <c r="D48" s="1" t="s">
        <v>17</v>
      </c>
      <c r="E48" s="1">
        <v>3.1</v>
      </c>
      <c r="F48" s="1">
        <v>6.1</v>
      </c>
      <c r="G48" s="1">
        <v>4.5999999999999996</v>
      </c>
      <c r="H48" s="1">
        <v>1.1200000000000001</v>
      </c>
      <c r="I48" s="1">
        <v>4.5999999999999996</v>
      </c>
      <c r="J48" s="1">
        <v>19.5</v>
      </c>
      <c r="K48" s="4">
        <f>CONVERT(E48,"in","m")*1000</f>
        <v>78.740000000000009</v>
      </c>
      <c r="L48" s="4">
        <f>CONVERT(F48,"in","m")*1000</f>
        <v>154.94</v>
      </c>
      <c r="M48" s="4">
        <f>CONVERT(G48,"in","m")*1000</f>
        <v>116.84</v>
      </c>
      <c r="N48" s="4">
        <f>CONVERT(H48,"in","m")*1000</f>
        <v>28.448</v>
      </c>
      <c r="O48" s="4">
        <f>CONVERT(I48,"in","m")*1000</f>
        <v>116.84</v>
      </c>
      <c r="P48" s="1">
        <v>10</v>
      </c>
      <c r="Q48" s="4">
        <f>CONVERT(J48,"ozm","g")</f>
        <v>552.81570093749997</v>
      </c>
      <c r="R48" s="1">
        <v>609</v>
      </c>
    </row>
    <row r="49" spans="2:18" x14ac:dyDescent="0.55000000000000004">
      <c r="B49" s="15" t="s">
        <v>66</v>
      </c>
      <c r="C49" s="6" t="s">
        <v>36</v>
      </c>
      <c r="D49" s="1" t="s">
        <v>17</v>
      </c>
      <c r="E49" s="1">
        <v>3.6749999999999998</v>
      </c>
      <c r="F49" s="1">
        <v>6.75</v>
      </c>
      <c r="G49" s="1">
        <v>4.5</v>
      </c>
      <c r="H49" s="1">
        <v>1.04</v>
      </c>
      <c r="I49" s="1">
        <v>5.875</v>
      </c>
      <c r="J49" s="1">
        <v>22.9</v>
      </c>
      <c r="K49" s="4">
        <f>CONVERT(E49,"in","m")*1000</f>
        <v>93.344999999999999</v>
      </c>
      <c r="L49" s="4">
        <f>CONVERT(F49,"in","m")*1000</f>
        <v>171.45</v>
      </c>
      <c r="M49" s="4">
        <f>CONVERT(G49,"in","m")*1000</f>
        <v>114.3</v>
      </c>
      <c r="N49" s="4">
        <f>CONVERT(H49,"in","m")*1000</f>
        <v>26.415999999999997</v>
      </c>
      <c r="O49" s="4">
        <f>CONVERT(I49,"in","m")*1000</f>
        <v>149.22499999999999</v>
      </c>
      <c r="P49" s="1">
        <v>10</v>
      </c>
      <c r="Q49" s="4">
        <f>CONVERT(J49,"ozm","g")</f>
        <v>649.20407956249994</v>
      </c>
      <c r="R49" s="1">
        <v>599</v>
      </c>
    </row>
    <row r="50" spans="2:18" x14ac:dyDescent="0.55000000000000004">
      <c r="B50" s="15" t="s">
        <v>71</v>
      </c>
      <c r="C50" s="6" t="s">
        <v>8</v>
      </c>
      <c r="D50" s="1" t="s">
        <v>70</v>
      </c>
      <c r="E50" s="1">
        <v>2.75</v>
      </c>
      <c r="F50" s="1">
        <v>5.3</v>
      </c>
      <c r="G50" s="1">
        <v>3.78</v>
      </c>
      <c r="H50" s="1">
        <v>0.84</v>
      </c>
      <c r="I50" s="1">
        <v>5.3</v>
      </c>
      <c r="J50" s="1">
        <v>12</v>
      </c>
      <c r="K50" s="4">
        <f>CONVERT(E50,"in","m")*1000</f>
        <v>69.849999999999994</v>
      </c>
      <c r="L50" s="4">
        <f>CONVERT(F50,"in","m")*1000</f>
        <v>134.61999999999998</v>
      </c>
      <c r="M50" s="4">
        <f>CONVERT(G50,"in","m")*1000</f>
        <v>96.012</v>
      </c>
      <c r="N50" s="4">
        <f>CONVERT(H50,"in","m")*1000</f>
        <v>21.336000000000002</v>
      </c>
      <c r="O50" s="4">
        <f>CONVERT(I50,"in","m")*1000</f>
        <v>134.61999999999998</v>
      </c>
      <c r="P50" s="1">
        <v>6</v>
      </c>
      <c r="Q50" s="4">
        <f>CONVERT(J50,"ozm","g")</f>
        <v>340.1942775</v>
      </c>
      <c r="R50" s="1">
        <v>396</v>
      </c>
    </row>
    <row r="51" spans="2:18" x14ac:dyDescent="0.55000000000000004">
      <c r="B51" s="15" t="s">
        <v>22</v>
      </c>
      <c r="C51" s="6" t="s">
        <v>5</v>
      </c>
      <c r="D51" s="1" t="s">
        <v>17</v>
      </c>
      <c r="K51" s="1">
        <v>127</v>
      </c>
      <c r="L51" s="4">
        <v>210</v>
      </c>
      <c r="M51" s="1">
        <v>140</v>
      </c>
      <c r="N51" s="1">
        <v>33</v>
      </c>
      <c r="O51" s="1">
        <v>184</v>
      </c>
      <c r="P51" s="1">
        <v>17</v>
      </c>
      <c r="Q51" s="1">
        <v>831</v>
      </c>
      <c r="R51" s="1">
        <v>669</v>
      </c>
    </row>
    <row r="52" spans="2:18" x14ac:dyDescent="0.55000000000000004">
      <c r="B52" s="15" t="s">
        <v>62</v>
      </c>
      <c r="C52" s="6" t="s">
        <v>6</v>
      </c>
      <c r="D52" s="1" t="s">
        <v>17</v>
      </c>
      <c r="E52" s="1">
        <v>4</v>
      </c>
      <c r="F52" s="1">
        <v>7.25</v>
      </c>
      <c r="G52" s="1">
        <v>5</v>
      </c>
      <c r="H52" s="1">
        <v>1.3</v>
      </c>
      <c r="I52" s="1">
        <v>6.4</v>
      </c>
      <c r="J52" s="1">
        <v>27</v>
      </c>
      <c r="K52" s="4">
        <f>CONVERT(E52,"in","m")*1000</f>
        <v>101.6</v>
      </c>
      <c r="L52" s="4">
        <f>CONVERT(F52,"in","m")*1000</f>
        <v>184.15</v>
      </c>
      <c r="M52" s="4">
        <f>CONVERT(G52,"in","m")*1000</f>
        <v>127</v>
      </c>
      <c r="N52" s="4">
        <f>CONVERT(H52,"in","m")*1000</f>
        <v>33.020000000000003</v>
      </c>
      <c r="O52" s="4">
        <f>CONVERT(I52,"in","m")*1000</f>
        <v>162.56</v>
      </c>
      <c r="P52" s="1">
        <v>15</v>
      </c>
      <c r="Q52" s="4">
        <f>CONVERT(J52,"ozm","g")</f>
        <v>765.43712437500005</v>
      </c>
      <c r="R52" s="1">
        <v>598</v>
      </c>
    </row>
    <row r="53" spans="2:18" x14ac:dyDescent="0.55000000000000004">
      <c r="B53" s="15" t="s">
        <v>63</v>
      </c>
      <c r="C53" s="6" t="s">
        <v>5</v>
      </c>
      <c r="D53" s="1" t="s">
        <v>17</v>
      </c>
      <c r="E53" s="1">
        <v>5</v>
      </c>
      <c r="F53" s="1">
        <v>8.25</v>
      </c>
      <c r="G53" s="1">
        <v>5.5</v>
      </c>
      <c r="H53" s="1">
        <v>1.3</v>
      </c>
      <c r="I53" s="1">
        <v>7.25</v>
      </c>
      <c r="J53" s="1">
        <v>29</v>
      </c>
      <c r="K53" s="4">
        <f>CONVERT(E53,"in","m")*1000</f>
        <v>127</v>
      </c>
      <c r="L53" s="4">
        <f>CONVERT(F53,"in","m")*1000</f>
        <v>209.54999999999998</v>
      </c>
      <c r="M53" s="4">
        <f>CONVERT(G53,"in","m")*1000</f>
        <v>139.69999999999999</v>
      </c>
      <c r="N53" s="4">
        <f>CONVERT(H53,"in","m")*1000</f>
        <v>33.020000000000003</v>
      </c>
      <c r="O53" s="4">
        <f>CONVERT(I53,"in","m")*1000</f>
        <v>184.15</v>
      </c>
      <c r="P53" s="1">
        <v>17</v>
      </c>
      <c r="Q53" s="4">
        <f>CONVERT(J53,"ozm","g")</f>
        <v>822.13617062499998</v>
      </c>
      <c r="R53" s="1">
        <v>999</v>
      </c>
    </row>
    <row r="54" spans="2:18" x14ac:dyDescent="0.55000000000000004">
      <c r="B54" s="15" t="s">
        <v>69</v>
      </c>
      <c r="C54" s="6" t="s">
        <v>36</v>
      </c>
      <c r="D54" s="1" t="s">
        <v>17</v>
      </c>
      <c r="E54" s="1">
        <v>3.6</v>
      </c>
      <c r="F54" s="1">
        <v>6.6</v>
      </c>
      <c r="G54" s="1">
        <v>4.9800000000000004</v>
      </c>
      <c r="H54" s="1">
        <v>1.5</v>
      </c>
      <c r="I54" s="1">
        <v>5.9</v>
      </c>
      <c r="J54" s="1">
        <v>25</v>
      </c>
      <c r="K54" s="4">
        <f>CONVERT(E54,"in","m")*1000</f>
        <v>91.44</v>
      </c>
      <c r="L54" s="4">
        <f>CONVERT(F54,"in","m")*1000</f>
        <v>167.64000000000001</v>
      </c>
      <c r="M54" s="4">
        <f>CONVERT(G54,"in","m")*1000</f>
        <v>126.49199999999999</v>
      </c>
      <c r="N54" s="4">
        <f>CONVERT(H54,"in","m")*1000</f>
        <v>38.1</v>
      </c>
      <c r="O54" s="4">
        <f>CONVERT(I54,"in","m")*1000</f>
        <v>149.85999999999999</v>
      </c>
      <c r="P54" s="1">
        <v>12</v>
      </c>
      <c r="Q54" s="4">
        <f>CONVERT(J54,"ozm","g")</f>
        <v>708.73807812500002</v>
      </c>
      <c r="R54" s="1">
        <v>598</v>
      </c>
    </row>
    <row r="55" spans="2:18" x14ac:dyDescent="0.55000000000000004">
      <c r="B55" s="15" t="s">
        <v>91</v>
      </c>
      <c r="C55" s="6" t="s">
        <v>36</v>
      </c>
      <c r="D55" s="1" t="s">
        <v>17</v>
      </c>
      <c r="E55" s="1">
        <v>3.6749999999999998</v>
      </c>
      <c r="F55" s="1">
        <v>6.8</v>
      </c>
      <c r="G55" s="1">
        <v>5.05</v>
      </c>
      <c r="H55" s="1">
        <v>1.04</v>
      </c>
      <c r="I55" s="1">
        <v>5.65</v>
      </c>
      <c r="J55" s="1">
        <v>23.81</v>
      </c>
      <c r="K55" s="4">
        <f>CONVERT(E55,"in","m")*1000</f>
        <v>93.344999999999999</v>
      </c>
      <c r="L55" s="4">
        <f>CONVERT(F55,"in","m")*1000</f>
        <v>172.72</v>
      </c>
      <c r="M55" s="4">
        <f>CONVERT(G55,"in","m")*1000</f>
        <v>128.26999999999998</v>
      </c>
      <c r="N55" s="4">
        <f>CONVERT(H55,"in","m")*1000</f>
        <v>26.415999999999997</v>
      </c>
      <c r="O55" s="4">
        <f>CONVERT(I55,"in","m")*1000</f>
        <v>143.51</v>
      </c>
      <c r="P55" s="1">
        <v>8</v>
      </c>
      <c r="Q55" s="4">
        <f>CONVERT(J55,"ozm","g")</f>
        <v>675.00214560625</v>
      </c>
      <c r="R55" s="1">
        <v>521</v>
      </c>
    </row>
    <row r="56" spans="2:18" x14ac:dyDescent="0.55000000000000004">
      <c r="B56" s="15" t="s">
        <v>64</v>
      </c>
      <c r="C56" s="6" t="s">
        <v>36</v>
      </c>
      <c r="D56" s="1" t="s">
        <v>17</v>
      </c>
      <c r="E56" s="1">
        <v>3.1</v>
      </c>
      <c r="F56" s="1">
        <v>6.1</v>
      </c>
      <c r="G56" s="1">
        <v>4.5999999999999996</v>
      </c>
      <c r="H56" s="1">
        <v>1.1000000000000001</v>
      </c>
      <c r="I56" s="1">
        <v>5.3</v>
      </c>
      <c r="J56" s="1">
        <v>20.2</v>
      </c>
      <c r="K56" s="4">
        <f>CONVERT(E56,"in","m")*1000</f>
        <v>78.740000000000009</v>
      </c>
      <c r="L56" s="4">
        <f>CONVERT(F56,"in","m")*1000</f>
        <v>154.94</v>
      </c>
      <c r="M56" s="4">
        <f>CONVERT(G56,"in","m")*1000</f>
        <v>116.84</v>
      </c>
      <c r="N56" s="4">
        <f>CONVERT(H56,"in","m")*1000</f>
        <v>27.94</v>
      </c>
      <c r="O56" s="4">
        <f>CONVERT(I56,"in","m")*1000</f>
        <v>134.61999999999998</v>
      </c>
      <c r="P56" s="1">
        <v>10</v>
      </c>
      <c r="Q56" s="4">
        <f>CONVERT(J56,"ozm","g")</f>
        <v>572.66036712499999</v>
      </c>
      <c r="R56" s="1">
        <v>499</v>
      </c>
    </row>
    <row r="57" spans="2:18" x14ac:dyDescent="0.55000000000000004">
      <c r="B57" s="15" t="s">
        <v>40</v>
      </c>
      <c r="C57" s="6" t="s">
        <v>36</v>
      </c>
      <c r="D57" s="1" t="s">
        <v>17</v>
      </c>
      <c r="E57" s="1">
        <v>3.54</v>
      </c>
      <c r="F57" s="1">
        <v>6.41</v>
      </c>
      <c r="G57" s="1">
        <v>5.12</v>
      </c>
      <c r="H57" s="1">
        <v>1.18</v>
      </c>
      <c r="I57" s="1">
        <v>5.43</v>
      </c>
      <c r="J57" s="1">
        <v>20</v>
      </c>
      <c r="K57" s="4">
        <f>CONVERT(E57,"in","m")*1000</f>
        <v>89.915999999999997</v>
      </c>
      <c r="L57" s="4">
        <f>CONVERT(F57,"in","m")*1000</f>
        <v>162.81399999999999</v>
      </c>
      <c r="M57" s="4">
        <f>CONVERT(G57,"in","m")*1000</f>
        <v>130.048</v>
      </c>
      <c r="N57" s="4">
        <f>CONVERT(H57,"in","m")*1000</f>
        <v>29.971999999999998</v>
      </c>
      <c r="O57" s="4">
        <f>CONVERT(I57,"in","m")*1000</f>
        <v>137.922</v>
      </c>
      <c r="P57" s="1">
        <v>8</v>
      </c>
      <c r="Q57" s="4">
        <f>CONVERT(J57,"ozm","g")</f>
        <v>566.99046250000004</v>
      </c>
      <c r="R57" s="1">
        <v>469</v>
      </c>
    </row>
    <row r="58" spans="2:18" x14ac:dyDescent="0.55000000000000004">
      <c r="B58" s="15" t="s">
        <v>32</v>
      </c>
      <c r="C58" s="6" t="s">
        <v>6</v>
      </c>
      <c r="D58" s="1" t="s">
        <v>17</v>
      </c>
      <c r="E58" s="1">
        <v>4</v>
      </c>
      <c r="F58" s="1">
        <v>7.5</v>
      </c>
      <c r="G58" s="1">
        <v>5.4</v>
      </c>
      <c r="H58" s="1">
        <v>1.34</v>
      </c>
      <c r="I58" s="1">
        <v>6.4</v>
      </c>
      <c r="J58" s="1">
        <v>24.4</v>
      </c>
      <c r="K58" s="4">
        <f>CONVERT(E58,"in","m")*1000</f>
        <v>101.6</v>
      </c>
      <c r="L58" s="4">
        <f>CONVERT(F58,"in","m")*1000</f>
        <v>190.5</v>
      </c>
      <c r="M58" s="4">
        <f>CONVERT(G58,"in","m")*1000</f>
        <v>137.16</v>
      </c>
      <c r="N58" s="4">
        <f>CONVERT(H58,"in","m")*1000</f>
        <v>34.035999999999994</v>
      </c>
      <c r="O58" s="4">
        <f>CONVERT(I58,"in","m")*1000</f>
        <v>162.56</v>
      </c>
      <c r="P58" s="1">
        <v>15</v>
      </c>
      <c r="Q58" s="4">
        <f>CONVERT(J58,"ozm","g")</f>
        <v>691.72836425000003</v>
      </c>
      <c r="R58" s="1">
        <v>699</v>
      </c>
    </row>
    <row r="59" spans="2:18" ht="15" customHeight="1" x14ac:dyDescent="0.55000000000000004">
      <c r="B59" s="15" t="s">
        <v>33</v>
      </c>
      <c r="C59" s="6" t="s">
        <v>6</v>
      </c>
      <c r="D59" s="1" t="s">
        <v>17</v>
      </c>
      <c r="E59" s="1">
        <v>5</v>
      </c>
      <c r="F59" s="1">
        <v>8.5</v>
      </c>
      <c r="G59" s="1">
        <v>5.4</v>
      </c>
      <c r="H59" s="1">
        <v>1.34</v>
      </c>
      <c r="I59" s="1">
        <v>7.4</v>
      </c>
      <c r="J59" s="1">
        <v>26.1</v>
      </c>
      <c r="K59" s="4">
        <f>CONVERT(E59,"in","m")*1000</f>
        <v>127</v>
      </c>
      <c r="L59" s="4">
        <f>CONVERT(F59,"in","m")*1000</f>
        <v>215.9</v>
      </c>
      <c r="M59" s="4">
        <f>CONVERT(G59,"in","m")*1000</f>
        <v>137.16</v>
      </c>
      <c r="N59" s="4">
        <f>CONVERT(H59,"in","m")*1000</f>
        <v>34.035999999999994</v>
      </c>
      <c r="O59" s="4">
        <f>CONVERT(I59,"in","m")*1000</f>
        <v>187.95999999999998</v>
      </c>
      <c r="P59" s="1">
        <v>15</v>
      </c>
      <c r="Q59" s="4">
        <f>CONVERT(J59,"ozm","g")</f>
        <v>739.92255356250007</v>
      </c>
      <c r="R59" s="1">
        <v>699</v>
      </c>
    </row>
    <row r="60" spans="2:18" x14ac:dyDescent="0.55000000000000004">
      <c r="B60" s="15" t="s">
        <v>30</v>
      </c>
      <c r="C60" s="6" t="s">
        <v>5</v>
      </c>
      <c r="D60" s="1" t="s">
        <v>17</v>
      </c>
      <c r="E60" s="1">
        <v>4</v>
      </c>
      <c r="F60" s="1">
        <v>7.5</v>
      </c>
      <c r="G60" s="1">
        <v>5.7</v>
      </c>
      <c r="H60" s="1">
        <v>1.34</v>
      </c>
      <c r="I60" s="1">
        <v>6.4</v>
      </c>
      <c r="J60" s="1">
        <v>24.6</v>
      </c>
      <c r="K60" s="4">
        <f>CONVERT(E60,"in","m")*1000</f>
        <v>101.6</v>
      </c>
      <c r="L60" s="4">
        <f>CONVERT(F60,"in","m")*1000</f>
        <v>190.5</v>
      </c>
      <c r="M60" s="4">
        <f>CONVERT(G60,"in","m")*1000</f>
        <v>144.78</v>
      </c>
      <c r="N60" s="4">
        <f>CONVERT(H60,"in","m")*1000</f>
        <v>34.035999999999994</v>
      </c>
      <c r="O60" s="4">
        <f>CONVERT(I60,"in","m")*1000</f>
        <v>162.56</v>
      </c>
      <c r="P60" s="1">
        <v>18</v>
      </c>
      <c r="Q60" s="4">
        <f>CONVERT(J60,"ozm","g")</f>
        <v>697.3982688750001</v>
      </c>
      <c r="R60" s="1">
        <v>699</v>
      </c>
    </row>
    <row r="61" spans="2:18" x14ac:dyDescent="0.55000000000000004">
      <c r="B61" s="15" t="s">
        <v>31</v>
      </c>
      <c r="C61" s="6" t="s">
        <v>5</v>
      </c>
      <c r="D61" s="1" t="s">
        <v>17</v>
      </c>
      <c r="E61" s="1">
        <v>4.5</v>
      </c>
      <c r="F61" s="1">
        <v>8</v>
      </c>
      <c r="G61" s="1">
        <v>5.7</v>
      </c>
      <c r="H61" s="1">
        <v>1.34</v>
      </c>
      <c r="I61" s="1">
        <v>6.9</v>
      </c>
      <c r="J61" s="1">
        <v>25.4</v>
      </c>
      <c r="K61" s="4">
        <f>CONVERT(E61,"in","m")*1000</f>
        <v>114.3</v>
      </c>
      <c r="L61" s="4">
        <f>CONVERT(F61,"in","m")*1000</f>
        <v>203.2</v>
      </c>
      <c r="M61" s="4">
        <f>CONVERT(G61,"in","m")*1000</f>
        <v>144.78</v>
      </c>
      <c r="N61" s="4">
        <f>CONVERT(H61,"in","m")*1000</f>
        <v>34.035999999999994</v>
      </c>
      <c r="O61" s="4">
        <f>CONVERT(I61,"in","m")*1000</f>
        <v>175.26</v>
      </c>
      <c r="P61" s="1">
        <v>18</v>
      </c>
      <c r="Q61" s="4">
        <f>CONVERT(J61,"ozm","g")</f>
        <v>720.07788737499993</v>
      </c>
      <c r="R61" s="1">
        <v>699</v>
      </c>
    </row>
    <row r="62" spans="2:18" x14ac:dyDescent="0.55000000000000004">
      <c r="B62" s="15" t="s">
        <v>23</v>
      </c>
      <c r="C62" s="6" t="s">
        <v>5</v>
      </c>
      <c r="D62" s="1" t="s">
        <v>17</v>
      </c>
      <c r="K62" s="1">
        <v>127</v>
      </c>
      <c r="L62" s="4">
        <v>216</v>
      </c>
      <c r="M62" s="1">
        <v>145</v>
      </c>
      <c r="N62" s="1">
        <v>34</v>
      </c>
      <c r="O62" s="1">
        <v>188</v>
      </c>
      <c r="P62" s="1">
        <v>18</v>
      </c>
      <c r="Q62" s="1">
        <v>763</v>
      </c>
      <c r="R62" s="1">
        <v>699</v>
      </c>
    </row>
    <row r="63" spans="2:18" x14ac:dyDescent="0.55000000000000004">
      <c r="B63" s="15" t="s">
        <v>73</v>
      </c>
      <c r="C63" s="6" t="s">
        <v>36</v>
      </c>
      <c r="D63" s="1" t="s">
        <v>70</v>
      </c>
      <c r="E63" s="1">
        <v>3.3</v>
      </c>
      <c r="F63" s="1">
        <v>6.1</v>
      </c>
      <c r="G63" s="1">
        <v>3.8</v>
      </c>
      <c r="H63" s="1">
        <v>1</v>
      </c>
      <c r="I63" s="1">
        <v>4.25</v>
      </c>
      <c r="J63" s="1">
        <v>19</v>
      </c>
      <c r="K63" s="4">
        <f>CONVERT(E63,"in","m")*1000</f>
        <v>83.820000000000007</v>
      </c>
      <c r="L63" s="4">
        <f>CONVERT(F63,"in","m")*1000</f>
        <v>154.94</v>
      </c>
      <c r="M63" s="4">
        <f>CONVERT(G63,"in","m")*1000</f>
        <v>96.52</v>
      </c>
      <c r="N63" s="4">
        <f>CONVERT(H63,"in","m")*1000</f>
        <v>25.4</v>
      </c>
      <c r="O63" s="4">
        <f>CONVERT(I63,"in","m")*1000</f>
        <v>107.95</v>
      </c>
      <c r="P63" s="1">
        <v>6</v>
      </c>
      <c r="Q63" s="4">
        <f>CONVERT(J63,"ozm","g")</f>
        <v>538.64093937500002</v>
      </c>
      <c r="R63" s="1">
        <v>849</v>
      </c>
    </row>
    <row r="64" spans="2:18" x14ac:dyDescent="0.55000000000000004">
      <c r="B64" s="15" t="s">
        <v>35</v>
      </c>
      <c r="C64" s="6" t="s">
        <v>36</v>
      </c>
      <c r="D64" s="4" t="s">
        <v>17</v>
      </c>
      <c r="E64" s="4">
        <v>3.2</v>
      </c>
      <c r="F64" s="1">
        <v>6.3</v>
      </c>
      <c r="G64" s="1">
        <v>4.4000000000000004</v>
      </c>
      <c r="H64" s="1">
        <v>1</v>
      </c>
      <c r="I64" s="1">
        <v>5.4</v>
      </c>
      <c r="J64" s="1">
        <v>19.399999999999999</v>
      </c>
      <c r="K64" s="4">
        <f>CONVERT(E64,"in","m")*1000</f>
        <v>81.28</v>
      </c>
      <c r="L64" s="4">
        <f>CONVERT(F64,"in","m")*1000</f>
        <v>160.01999999999998</v>
      </c>
      <c r="M64" s="4">
        <f>CONVERT(G64,"in","m")*1000</f>
        <v>111.76</v>
      </c>
      <c r="N64" s="4">
        <f>CONVERT(H64,"in","m")*1000</f>
        <v>25.4</v>
      </c>
      <c r="O64" s="4">
        <f>CONVERT(I64,"in","m")*1000</f>
        <v>137.16</v>
      </c>
      <c r="P64" s="1">
        <v>8</v>
      </c>
      <c r="Q64" s="4">
        <f>CONVERT(J64,"ozm","g")</f>
        <v>549.98074862499993</v>
      </c>
      <c r="R64" s="1">
        <v>469</v>
      </c>
    </row>
    <row r="65" spans="2:18" x14ac:dyDescent="0.55000000000000004">
      <c r="B65" s="15" t="s">
        <v>34</v>
      </c>
      <c r="C65" s="6" t="s">
        <v>6</v>
      </c>
      <c r="D65" s="1" t="s">
        <v>17</v>
      </c>
      <c r="E65" s="1">
        <v>4</v>
      </c>
      <c r="F65" s="1">
        <v>7.4</v>
      </c>
      <c r="G65" s="1">
        <v>5.4</v>
      </c>
      <c r="H65" s="1">
        <v>1.3</v>
      </c>
      <c r="I65" s="1">
        <v>6.1</v>
      </c>
      <c r="J65" s="1">
        <v>40</v>
      </c>
      <c r="K65" s="4">
        <f>CONVERT(E65,"in","m")*1000</f>
        <v>101.6</v>
      </c>
      <c r="L65" s="4">
        <f>CONVERT(F65,"in","m")*1000</f>
        <v>187.95999999999998</v>
      </c>
      <c r="M65" s="4">
        <f>CONVERT(G65,"in","m")*1000</f>
        <v>137.16</v>
      </c>
      <c r="N65" s="4">
        <f>CONVERT(H65,"in","m")*1000</f>
        <v>33.020000000000003</v>
      </c>
      <c r="O65" s="4">
        <f>CONVERT(I65,"in","m")*1000</f>
        <v>154.94</v>
      </c>
      <c r="P65" s="1">
        <v>15</v>
      </c>
      <c r="Q65" s="4">
        <f>CONVERT(J65,"ozm","g")</f>
        <v>1133.9809250000001</v>
      </c>
      <c r="R65" s="1">
        <v>1729</v>
      </c>
    </row>
    <row r="66" spans="2:18" x14ac:dyDescent="0.55000000000000004">
      <c r="B66" s="15" t="s">
        <v>37</v>
      </c>
      <c r="C66" s="6" t="s">
        <v>5</v>
      </c>
      <c r="D66" s="1" t="s">
        <v>17</v>
      </c>
      <c r="E66" s="1">
        <v>5</v>
      </c>
      <c r="F66" s="1">
        <v>8.6999999999999993</v>
      </c>
      <c r="G66" s="1">
        <v>5.9</v>
      </c>
      <c r="H66" s="1">
        <v>1.3</v>
      </c>
      <c r="I66" s="1">
        <v>7.2</v>
      </c>
      <c r="J66" s="1">
        <v>42.3</v>
      </c>
      <c r="K66" s="4">
        <f>CONVERT(E66,"in","m")*1000</f>
        <v>127</v>
      </c>
      <c r="L66" s="4">
        <f>CONVERT(F66,"in","m")*1000</f>
        <v>220.98000000000002</v>
      </c>
      <c r="M66" s="4">
        <f>CONVERT(G66,"in","m")*1000</f>
        <v>149.85999999999999</v>
      </c>
      <c r="N66" s="4">
        <f>CONVERT(H66,"in","m")*1000</f>
        <v>33.020000000000003</v>
      </c>
      <c r="O66" s="4">
        <f>CONVERT(I66,"in","m")*1000</f>
        <v>182.88</v>
      </c>
      <c r="P66" s="1">
        <v>17</v>
      </c>
      <c r="Q66" s="4">
        <f>CONVERT(J66,"ozm","g")</f>
        <v>1199.1848281875</v>
      </c>
      <c r="R66" s="1">
        <v>2349</v>
      </c>
    </row>
    <row r="67" spans="2:18" x14ac:dyDescent="0.55000000000000004">
      <c r="B67" s="15" t="s">
        <v>38</v>
      </c>
      <c r="C67" s="6" t="s">
        <v>5</v>
      </c>
      <c r="D67" s="1" t="s">
        <v>17</v>
      </c>
      <c r="E67" s="1">
        <v>5</v>
      </c>
      <c r="F67" s="1">
        <v>8.6999999999999993</v>
      </c>
      <c r="G67" s="1">
        <v>5.4</v>
      </c>
      <c r="H67" s="1">
        <v>1.3</v>
      </c>
      <c r="I67" s="1">
        <v>7.2</v>
      </c>
      <c r="J67" s="1">
        <v>41.6</v>
      </c>
      <c r="K67" s="4">
        <f>CONVERT(E67,"in","m")*1000</f>
        <v>127</v>
      </c>
      <c r="L67" s="4">
        <f>CONVERT(F67,"in","m")*1000</f>
        <v>220.98000000000002</v>
      </c>
      <c r="M67" s="4">
        <f>CONVERT(G67,"in","m")*1000</f>
        <v>137.16</v>
      </c>
      <c r="N67" s="4">
        <f>CONVERT(H67,"in","m")*1000</f>
        <v>33.020000000000003</v>
      </c>
      <c r="O67" s="4">
        <f>CONVERT(I67,"in","m")*1000</f>
        <v>182.88</v>
      </c>
      <c r="P67" s="1">
        <v>15</v>
      </c>
      <c r="Q67" s="4">
        <f>CONVERT(J67,"ozm","g")</f>
        <v>1179.3401620000002</v>
      </c>
      <c r="R67" s="1">
        <v>1899</v>
      </c>
    </row>
    <row r="68" spans="2:18" x14ac:dyDescent="0.55000000000000004">
      <c r="O68" s="4"/>
    </row>
  </sheetData>
  <sheetProtection algorithmName="SHA-512" hashValue="PMHWcEArfe97Le/gmwZBcpstC4h2e6ouRZzHXork7d6kmikCdm4gaHChANkeZYUB3Xb3bZHvJok1yTSxirbQHg==" saltValue="Om1kC3VLD54qD4DH1L+tuQ==" spinCount="100000" sheet="1" objects="1" scenarios="1" sort="0" autoFilter="0"/>
  <mergeCells count="2">
    <mergeCell ref="C2:F2"/>
    <mergeCell ref="C1:F1"/>
  </mergeCells>
  <conditionalFormatting sqref="B5:R67">
    <cfRule type="expression" dxfId="35" priority="1">
      <formula>$B5=$C$2</formula>
    </cfRule>
    <cfRule type="expression" dxfId="34" priority="2">
      <formula>$B5=$C$1</formula>
    </cfRule>
  </conditionalFormatting>
  <dataValidations count="1">
    <dataValidation type="list" allowBlank="1" showInputMessage="1" showErrorMessage="1" sqref="C1:C2" xr:uid="{ED85426E-21A5-4924-A4CC-636920E58826}">
      <formula1>$B$5:$B$67</formula1>
    </dataValidation>
  </dataValidations>
  <hyperlinks>
    <hyperlink ref="B50" r:id="rId1" xr:uid="{09C45FC3-C628-43CB-AE89-B36FBC7CBD70}"/>
    <hyperlink ref="B55" r:id="rId2" xr:uid="{8BE6C849-5BD1-41EA-AD9D-92938E689AD9}"/>
    <hyperlink ref="B54" r:id="rId3" xr:uid="{A6B6C712-A5B5-4A17-8F1D-9B08A05FC163}"/>
    <hyperlink ref="B48" r:id="rId4" xr:uid="{CF675250-ABE1-4C52-BE2B-3E9CFF1A1148}"/>
    <hyperlink ref="B49" r:id="rId5" xr:uid="{B38C36B5-EF9B-40FB-8119-60C9B54B9339}"/>
    <hyperlink ref="B53" r:id="rId6" xr:uid="{5312469E-7972-4485-B4B2-E509F7BD5568}"/>
    <hyperlink ref="B52" r:id="rId7" xr:uid="{6C66CF0B-99B8-4DD5-91D0-6A82F8AA6FB6}"/>
    <hyperlink ref="B6" r:id="rId8" xr:uid="{45775995-1454-429B-9D50-37E400D7EB00}"/>
    <hyperlink ref="B5" r:id="rId9" xr:uid="{79315E5F-1A63-4CE5-ACDA-E841BFA7836E}"/>
    <hyperlink ref="B12" r:id="rId10" xr:uid="{0AE26073-7578-4588-B48A-4B96FC421B96}"/>
    <hyperlink ref="B15" r:id="rId11" xr:uid="{9457494D-8FCA-472D-A738-51ACE71F0CBB}"/>
    <hyperlink ref="B17" r:id="rId12" xr:uid="{29B1BF63-64A0-4E6E-AA83-A5B3C53AC0A4}"/>
    <hyperlink ref="B16" r:id="rId13" xr:uid="{C1B59632-1E65-46A2-AA83-E486595ECCB4}"/>
    <hyperlink ref="B14" r:id="rId14" xr:uid="{6FC5AFB5-8D05-4903-9843-0165AAE89457}"/>
    <hyperlink ref="B9" r:id="rId15" xr:uid="{91D556BC-3DA5-45F1-B0A2-0EB66AF8D5D3}"/>
    <hyperlink ref="B11" r:id="rId16" xr:uid="{EE05AA68-13EA-487E-98A7-172A17C95E78}"/>
    <hyperlink ref="B13" r:id="rId17" xr:uid="{746DFBD9-8473-4301-9839-9313E1DEEE94}"/>
    <hyperlink ref="B8" r:id="rId18" xr:uid="{8D45D83E-9E23-4AB1-91C3-62585EF55519}"/>
    <hyperlink ref="B45" r:id="rId19" xr:uid="{ED65C959-8037-4CB8-902F-DFE4A9ADEB63}"/>
    <hyperlink ref="B36" r:id="rId20" xr:uid="{E3971960-39E5-42FA-8427-A3C3109039D5}"/>
    <hyperlink ref="B35" r:id="rId21" xr:uid="{596CD073-2141-47F7-9A8C-A61957249209}"/>
    <hyperlink ref="B34" r:id="rId22" xr:uid="{9E0383B8-E934-4ECF-B7E7-52D036A42D54}"/>
    <hyperlink ref="B33" r:id="rId23" xr:uid="{14ACFA17-37D7-421E-AE72-9ED695E54EA0}"/>
    <hyperlink ref="B31" r:id="rId24" xr:uid="{D117A9B9-2148-4E31-B882-845E7869961F}"/>
    <hyperlink ref="B32" r:id="rId25" xr:uid="{D9A09E98-9C17-4360-803E-B937814E98BE}"/>
    <hyperlink ref="B57" r:id="rId26" xr:uid="{3BF1F089-EE2C-4666-901E-BCAAA18DEFD4}"/>
    <hyperlink ref="B29" r:id="rId27" xr:uid="{88AF01F2-55BE-4643-ACDA-CCEF64090B29}"/>
    <hyperlink ref="B66" r:id="rId28" xr:uid="{195C7AEC-1F8F-4A03-B597-03976CE86201}"/>
    <hyperlink ref="B67" r:id="rId29" xr:uid="{133C03AC-C011-4745-8F55-220E70797441}"/>
    <hyperlink ref="B64" r:id="rId30" xr:uid="{BD0A5163-E8AE-42EA-9D4F-E81E4021F744}"/>
    <hyperlink ref="B65" r:id="rId31" xr:uid="{ABDCF372-B76F-44CF-9DDC-5CE02F1561D3}"/>
    <hyperlink ref="B59" r:id="rId32" xr:uid="{65DBACA5-25F2-4880-94FC-5C756ED92A97}"/>
    <hyperlink ref="B58" r:id="rId33" xr:uid="{F1619884-0E8E-40B3-9AF5-7D0FDC7F9514}"/>
    <hyperlink ref="B61" r:id="rId34" xr:uid="{86A8C0B7-5675-476D-991B-6EF621EC45B3}"/>
    <hyperlink ref="B60" r:id="rId35" xr:uid="{9A7F99E2-20B5-4FF1-8396-ABC811CC4F12}"/>
    <hyperlink ref="B46" r:id="rId36" xr:uid="{63006378-E6E2-44D2-9F2B-2ED100B03891}"/>
    <hyperlink ref="B40" r:id="rId37" xr:uid="{B0CFABD1-9466-4A50-8B0D-541E3DBAC7A4}"/>
    <hyperlink ref="B30" r:id="rId38" xr:uid="{3D62397A-017C-436D-8CEF-C2E98178CA07}"/>
    <hyperlink ref="B26" r:id="rId39" xr:uid="{EAF64774-940C-4BAD-AED9-3BBDED8305C9}"/>
    <hyperlink ref="B24" r:id="rId40" xr:uid="{0C1FE200-67E6-476A-B642-BD61096DC976}"/>
    <hyperlink ref="B62" r:id="rId41" xr:uid="{E38E6567-77F3-41F2-95DD-25099BCBD76E}"/>
    <hyperlink ref="B51" r:id="rId42" xr:uid="{E5BD58BA-8269-4F08-B9D8-9F44CDCC130B}"/>
    <hyperlink ref="B7" r:id="rId43" display="Beretta 92 A1" xr:uid="{FBE5F403-69B1-43E6-968C-7CFD3F566D38}"/>
    <hyperlink ref="B47" r:id="rId44" xr:uid="{870E35B4-35E7-4E38-927B-7F812C65D12D}"/>
    <hyperlink ref="B41" r:id="rId45" xr:uid="{BC514FBF-D96E-4002-96F4-9DB2C39DFDB6}"/>
    <hyperlink ref="B28" r:id="rId46" xr:uid="{99630AE2-BCC1-4A8F-A7C4-547C0DE03C4D}"/>
    <hyperlink ref="B63" r:id="rId47" xr:uid="{41D22CE3-1A61-47F8-8F4E-F8489C00D442}"/>
    <hyperlink ref="B42" r:id="rId48" xr:uid="{292DD828-E857-48E5-A143-3535B4243BEE}"/>
    <hyperlink ref="B37" r:id="rId49" xr:uid="{DD211CF6-2B34-4D3F-AB58-9274E2FAF9EF}"/>
    <hyperlink ref="B38" r:id="rId50" xr:uid="{B14B3620-3FE5-4364-B8C9-CD2617B4F626}"/>
    <hyperlink ref="B39" r:id="rId51" xr:uid="{D03900DF-96F2-4E69-964D-9EA3545219AB}"/>
    <hyperlink ref="B56" r:id="rId52" xr:uid="{23E4967D-2A0E-461B-A297-CC11E84812FF}"/>
    <hyperlink ref="B27" r:id="rId53" xr:uid="{F4BAECB7-593E-4C2A-B696-1CD1C7B7585F}"/>
    <hyperlink ref="B25" r:id="rId54" xr:uid="{6C51650A-3010-4993-82EA-0A4872C0B439}"/>
    <hyperlink ref="B22" r:id="rId55" xr:uid="{32EAE9A8-59BD-4FCF-836E-CDB01210E896}"/>
    <hyperlink ref="B23" r:id="rId56" xr:uid="{BD5E30FB-81F1-4E30-B868-BE34E3635E18}"/>
    <hyperlink ref="B20" r:id="rId57" xr:uid="{9503D5D3-7275-4611-903F-DE718349C674}"/>
    <hyperlink ref="B21" r:id="rId58" xr:uid="{2EF60C94-9B62-4B93-A56E-4CF8D48C296B}"/>
    <hyperlink ref="B18" r:id="rId59" xr:uid="{5D222254-AF9D-49A9-9AAD-C46F9F75A7F2}"/>
    <hyperlink ref="B19" r:id="rId60" xr:uid="{D8C1DFB5-9FAA-4898-A723-0287DC481D10}"/>
    <hyperlink ref="B10" r:id="rId61" display="Beretta 92XI SAO Launch Editions" xr:uid="{CBFF735E-31AE-43C1-A20D-1CD0FBD35870}"/>
  </hyperlinks>
  <pageMargins left="0.7" right="0.7" top="0.75" bottom="0.75" header="0.3" footer="0.3"/>
  <pageSetup orientation="portrait" r:id="rId62"/>
  <drawing r:id="rId63"/>
  <tableParts count="1">
    <tablePart r:id="rId6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E00FB-8CDE-4F9C-B662-30ABD02318A5}">
  <dimension ref="A1:B64"/>
  <sheetViews>
    <sheetView showGridLines="0" zoomScaleNormal="100" workbookViewId="0">
      <selection activeCell="S56" sqref="S56"/>
    </sheetView>
  </sheetViews>
  <sheetFormatPr defaultRowHeight="13.8" x14ac:dyDescent="0.45"/>
  <cols>
    <col min="1" max="1" width="43.62890625" style="20" bestFit="1" customWidth="1"/>
    <col min="2" max="16384" width="8.83984375" style="20"/>
  </cols>
  <sheetData>
    <row r="1" spans="1:2" ht="14.1" x14ac:dyDescent="0.5">
      <c r="A1" s="31" t="s">
        <v>0</v>
      </c>
      <c r="B1" s="31" t="s">
        <v>93</v>
      </c>
    </row>
    <row r="2" spans="1:2" x14ac:dyDescent="0.45">
      <c r="A2" s="15" t="s">
        <v>58</v>
      </c>
      <c r="B2" s="32">
        <v>334.52437287500004</v>
      </c>
    </row>
    <row r="3" spans="1:2" x14ac:dyDescent="0.45">
      <c r="A3" s="15" t="s">
        <v>71</v>
      </c>
      <c r="B3" s="32">
        <v>340.1942775</v>
      </c>
    </row>
    <row r="4" spans="1:2" x14ac:dyDescent="0.45">
      <c r="A4" s="15" t="s">
        <v>60</v>
      </c>
      <c r="B4" s="32">
        <v>411.06808531249999</v>
      </c>
    </row>
    <row r="5" spans="1:2" x14ac:dyDescent="0.45">
      <c r="A5" s="15" t="s">
        <v>44</v>
      </c>
      <c r="B5" s="32">
        <v>510.00792101874998</v>
      </c>
    </row>
    <row r="6" spans="1:2" x14ac:dyDescent="0.45">
      <c r="A6" s="15" t="s">
        <v>45</v>
      </c>
      <c r="B6" s="32">
        <v>530.13608243750002</v>
      </c>
    </row>
    <row r="7" spans="1:2" x14ac:dyDescent="0.45">
      <c r="A7" s="15" t="s">
        <v>73</v>
      </c>
      <c r="B7" s="32">
        <v>538.64093937500002</v>
      </c>
    </row>
    <row r="8" spans="1:2" x14ac:dyDescent="0.45">
      <c r="A8" s="15" t="s">
        <v>35</v>
      </c>
      <c r="B8" s="32">
        <v>549.98074862499993</v>
      </c>
    </row>
    <row r="9" spans="1:2" x14ac:dyDescent="0.45">
      <c r="A9" s="15" t="s">
        <v>65</v>
      </c>
      <c r="B9" s="32">
        <v>552.81570093749997</v>
      </c>
    </row>
    <row r="10" spans="1:2" x14ac:dyDescent="0.45">
      <c r="A10" s="15" t="s">
        <v>51</v>
      </c>
      <c r="B10" s="32">
        <v>561.32055787500008</v>
      </c>
    </row>
    <row r="11" spans="1:2" x14ac:dyDescent="0.45">
      <c r="A11" s="15" t="s">
        <v>40</v>
      </c>
      <c r="B11" s="32">
        <v>566.99046250000004</v>
      </c>
    </row>
    <row r="12" spans="1:2" x14ac:dyDescent="0.45">
      <c r="A12" s="15" t="s">
        <v>64</v>
      </c>
      <c r="B12" s="32">
        <v>572.66036712499999</v>
      </c>
    </row>
    <row r="13" spans="1:2" x14ac:dyDescent="0.45">
      <c r="A13" s="15" t="s">
        <v>100</v>
      </c>
      <c r="B13" s="32">
        <v>575</v>
      </c>
    </row>
    <row r="14" spans="1:2" x14ac:dyDescent="0.45">
      <c r="A14" s="15" t="s">
        <v>47</v>
      </c>
      <c r="B14" s="32">
        <v>587.96910961250001</v>
      </c>
    </row>
    <row r="15" spans="1:2" x14ac:dyDescent="0.45">
      <c r="A15" s="15" t="s">
        <v>43</v>
      </c>
      <c r="B15" s="32">
        <v>614.90115658125001</v>
      </c>
    </row>
    <row r="16" spans="1:2" x14ac:dyDescent="0.45">
      <c r="A16" s="15" t="s">
        <v>72</v>
      </c>
      <c r="B16" s="32">
        <v>640.69922262500006</v>
      </c>
    </row>
    <row r="17" spans="1:2" x14ac:dyDescent="0.45">
      <c r="A17" s="15" t="s">
        <v>66</v>
      </c>
      <c r="B17" s="32">
        <v>649.20407956249994</v>
      </c>
    </row>
    <row r="18" spans="1:2" x14ac:dyDescent="0.45">
      <c r="A18" s="15" t="s">
        <v>76</v>
      </c>
      <c r="B18" s="32">
        <v>654.02349849375003</v>
      </c>
    </row>
    <row r="19" spans="1:2" x14ac:dyDescent="0.45">
      <c r="A19" s="15" t="s">
        <v>39</v>
      </c>
      <c r="B19" s="32">
        <v>669.89923144374995</v>
      </c>
    </row>
    <row r="20" spans="1:2" x14ac:dyDescent="0.45">
      <c r="A20" s="15" t="s">
        <v>91</v>
      </c>
      <c r="B20" s="32">
        <v>675.00214560625</v>
      </c>
    </row>
    <row r="21" spans="1:2" x14ac:dyDescent="0.45">
      <c r="A21" s="15" t="s">
        <v>80</v>
      </c>
      <c r="B21" s="32">
        <v>680.10505976874992</v>
      </c>
    </row>
    <row r="22" spans="1:2" x14ac:dyDescent="0.45">
      <c r="A22" s="15" t="s">
        <v>32</v>
      </c>
      <c r="B22" s="32">
        <v>691.72836425000003</v>
      </c>
    </row>
    <row r="23" spans="1:2" x14ac:dyDescent="0.45">
      <c r="A23" s="15" t="s">
        <v>46</v>
      </c>
      <c r="B23" s="32">
        <v>693.99632610000003</v>
      </c>
    </row>
    <row r="24" spans="1:2" x14ac:dyDescent="0.45">
      <c r="A24" s="15" t="s">
        <v>30</v>
      </c>
      <c r="B24" s="32">
        <v>697.3982688750001</v>
      </c>
    </row>
    <row r="25" spans="1:2" x14ac:dyDescent="0.45">
      <c r="A25" s="15" t="s">
        <v>27</v>
      </c>
      <c r="B25" s="32">
        <v>704</v>
      </c>
    </row>
    <row r="26" spans="1:2" x14ac:dyDescent="0.45">
      <c r="A26" s="15" t="s">
        <v>15</v>
      </c>
      <c r="B26" s="32">
        <v>708</v>
      </c>
    </row>
    <row r="27" spans="1:2" x14ac:dyDescent="0.45">
      <c r="A27" s="15" t="s">
        <v>69</v>
      </c>
      <c r="B27" s="32">
        <v>708.73807812500002</v>
      </c>
    </row>
    <row r="28" spans="1:2" x14ac:dyDescent="0.45">
      <c r="A28" s="15" t="s">
        <v>101</v>
      </c>
      <c r="B28" s="32">
        <v>710</v>
      </c>
    </row>
    <row r="29" spans="1:2" x14ac:dyDescent="0.45">
      <c r="A29" s="15" t="s">
        <v>28</v>
      </c>
      <c r="B29" s="32">
        <v>710</v>
      </c>
    </row>
    <row r="30" spans="1:2" x14ac:dyDescent="0.45">
      <c r="A30" s="15" t="s">
        <v>48</v>
      </c>
      <c r="B30" s="32">
        <v>717.24293506250001</v>
      </c>
    </row>
    <row r="31" spans="1:2" x14ac:dyDescent="0.45">
      <c r="A31" s="15" t="s">
        <v>31</v>
      </c>
      <c r="B31" s="32">
        <v>720.07788737499993</v>
      </c>
    </row>
    <row r="32" spans="1:2" x14ac:dyDescent="0.45">
      <c r="A32" s="15" t="s">
        <v>92</v>
      </c>
      <c r="B32" s="32">
        <v>722.91283968750008</v>
      </c>
    </row>
    <row r="33" spans="1:2" x14ac:dyDescent="0.45">
      <c r="A33" s="15" t="s">
        <v>81</v>
      </c>
      <c r="B33" s="32">
        <v>739.35556309999993</v>
      </c>
    </row>
    <row r="34" spans="1:2" x14ac:dyDescent="0.45">
      <c r="A34" s="15" t="s">
        <v>55</v>
      </c>
      <c r="B34" s="32">
        <v>739.92255356250007</v>
      </c>
    </row>
    <row r="35" spans="1:2" x14ac:dyDescent="0.45">
      <c r="A35" s="15" t="s">
        <v>33</v>
      </c>
      <c r="B35" s="32">
        <v>739.92255356250007</v>
      </c>
    </row>
    <row r="36" spans="1:2" x14ac:dyDescent="0.45">
      <c r="A36" s="15" t="s">
        <v>102</v>
      </c>
      <c r="B36" s="32">
        <v>740</v>
      </c>
    </row>
    <row r="37" spans="1:2" x14ac:dyDescent="0.45">
      <c r="A37" s="15" t="s">
        <v>42</v>
      </c>
      <c r="B37" s="32">
        <v>743.04100110625006</v>
      </c>
    </row>
    <row r="38" spans="1:2" x14ac:dyDescent="0.45">
      <c r="A38" s="15" t="s">
        <v>25</v>
      </c>
      <c r="B38" s="32">
        <v>751</v>
      </c>
    </row>
    <row r="39" spans="1:2" x14ac:dyDescent="0.45">
      <c r="A39" s="15" t="s">
        <v>19</v>
      </c>
      <c r="B39" s="32">
        <v>763</v>
      </c>
    </row>
    <row r="40" spans="1:2" x14ac:dyDescent="0.45">
      <c r="A40" s="15" t="s">
        <v>23</v>
      </c>
      <c r="B40" s="20">
        <v>763</v>
      </c>
    </row>
    <row r="41" spans="1:2" x14ac:dyDescent="0.45">
      <c r="A41" s="15" t="s">
        <v>62</v>
      </c>
      <c r="B41" s="32">
        <v>765.43712437500005</v>
      </c>
    </row>
    <row r="42" spans="1:2" x14ac:dyDescent="0.45">
      <c r="A42" s="15" t="s">
        <v>26</v>
      </c>
      <c r="B42" s="32">
        <v>770</v>
      </c>
    </row>
    <row r="43" spans="1:2" x14ac:dyDescent="0.45">
      <c r="A43" s="15" t="s">
        <v>53</v>
      </c>
      <c r="B43" s="32">
        <v>771.10702900000001</v>
      </c>
    </row>
    <row r="44" spans="1:2" x14ac:dyDescent="0.45">
      <c r="A44" s="20" t="s">
        <v>78</v>
      </c>
      <c r="B44" s="32">
        <v>771.10702900000001</v>
      </c>
    </row>
    <row r="45" spans="1:2" x14ac:dyDescent="0.45">
      <c r="A45" s="20" t="s">
        <v>77</v>
      </c>
      <c r="B45" s="32">
        <v>771.10702900000001</v>
      </c>
    </row>
    <row r="46" spans="1:2" x14ac:dyDescent="0.45">
      <c r="A46" s="15" t="s">
        <v>56</v>
      </c>
      <c r="B46" s="32">
        <v>773.94198131250005</v>
      </c>
    </row>
    <row r="47" spans="1:2" x14ac:dyDescent="0.45">
      <c r="A47" s="15" t="s">
        <v>104</v>
      </c>
      <c r="B47" s="32">
        <v>780</v>
      </c>
    </row>
    <row r="48" spans="1:2" x14ac:dyDescent="0.45">
      <c r="A48" s="15" t="s">
        <v>79</v>
      </c>
      <c r="B48" s="32">
        <v>780.17887640000004</v>
      </c>
    </row>
    <row r="49" spans="1:2" x14ac:dyDescent="0.45">
      <c r="A49" s="15" t="s">
        <v>50</v>
      </c>
      <c r="B49" s="32">
        <v>785.28179056249996</v>
      </c>
    </row>
    <row r="50" spans="1:2" x14ac:dyDescent="0.45">
      <c r="A50" s="15" t="s">
        <v>54</v>
      </c>
      <c r="B50" s="32">
        <v>785.28179056249996</v>
      </c>
    </row>
    <row r="51" spans="1:2" x14ac:dyDescent="0.45">
      <c r="A51" s="15" t="s">
        <v>52</v>
      </c>
      <c r="B51" s="32">
        <v>807.96140906250002</v>
      </c>
    </row>
    <row r="52" spans="1:2" x14ac:dyDescent="0.45">
      <c r="A52" s="15" t="s">
        <v>103</v>
      </c>
      <c r="B52" s="32">
        <v>810</v>
      </c>
    </row>
    <row r="53" spans="1:2" x14ac:dyDescent="0.45">
      <c r="A53" s="15" t="s">
        <v>57</v>
      </c>
      <c r="B53" s="32">
        <v>822.13617062499998</v>
      </c>
    </row>
    <row r="54" spans="1:2" x14ac:dyDescent="0.45">
      <c r="A54" s="15" t="s">
        <v>63</v>
      </c>
      <c r="B54" s="32">
        <v>822.13617062499998</v>
      </c>
    </row>
    <row r="55" spans="1:2" x14ac:dyDescent="0.45">
      <c r="A55" s="15" t="s">
        <v>22</v>
      </c>
      <c r="B55" s="32">
        <v>831</v>
      </c>
    </row>
    <row r="56" spans="1:2" x14ac:dyDescent="0.45">
      <c r="A56" s="15" t="s">
        <v>18</v>
      </c>
      <c r="B56" s="32">
        <v>840</v>
      </c>
    </row>
    <row r="57" spans="1:2" x14ac:dyDescent="0.45">
      <c r="A57" s="15" t="s">
        <v>105</v>
      </c>
      <c r="B57" s="32">
        <v>860</v>
      </c>
    </row>
    <row r="58" spans="1:2" x14ac:dyDescent="0.45">
      <c r="A58" s="15" t="s">
        <v>24</v>
      </c>
      <c r="B58" s="32">
        <v>879</v>
      </c>
    </row>
    <row r="59" spans="1:2" x14ac:dyDescent="0.45">
      <c r="A59" s="15" t="s">
        <v>49</v>
      </c>
      <c r="B59" s="32">
        <v>895.84493075000012</v>
      </c>
    </row>
    <row r="60" spans="1:2" x14ac:dyDescent="0.45">
      <c r="A60" s="15" t="s">
        <v>21</v>
      </c>
      <c r="B60" s="20">
        <v>945</v>
      </c>
    </row>
    <row r="61" spans="1:2" x14ac:dyDescent="0.45">
      <c r="A61" s="15" t="s">
        <v>34</v>
      </c>
      <c r="B61" s="32">
        <v>1133.9809250000001</v>
      </c>
    </row>
    <row r="62" spans="1:2" x14ac:dyDescent="0.45">
      <c r="A62" s="15" t="s">
        <v>38</v>
      </c>
      <c r="B62" s="32">
        <v>1179.3401620000002</v>
      </c>
    </row>
    <row r="63" spans="1:2" x14ac:dyDescent="0.45">
      <c r="A63" s="15" t="s">
        <v>37</v>
      </c>
      <c r="B63" s="32">
        <v>1199.1848281875</v>
      </c>
    </row>
    <row r="64" spans="1:2" x14ac:dyDescent="0.45">
      <c r="A64" s="15" t="s">
        <v>29</v>
      </c>
      <c r="B64" s="20">
        <v>1233</v>
      </c>
    </row>
  </sheetData>
  <sheetProtection algorithmName="SHA-512" hashValue="fA6bftYoAlVDN0Fc536HT7N9Mqqfub7vi2g2UnBP+9EPvVPhCsyjcFov70THlwqY16guoOl45/oFArhgONgOQQ==" saltValue="0nvyiwZE9JmV3lygk5xs9Q==" spinCount="100000" sheet="1" objects="1" scenarios="1"/>
  <conditionalFormatting sqref="A2:A64">
    <cfRule type="expression" dxfId="3" priority="1">
      <formula>$B2=$C$2</formula>
    </cfRule>
    <cfRule type="expression" dxfId="2" priority="2">
      <formula>$B2=$C$1</formula>
    </cfRule>
  </conditionalFormatting>
  <hyperlinks>
    <hyperlink ref="A3" r:id="rId1" xr:uid="{A3E916A5-3541-42A3-AEA0-A61125F4CB92}"/>
    <hyperlink ref="A20" r:id="rId2" xr:uid="{9CE9A357-8E9D-4798-B673-4AA2E19A604C}"/>
    <hyperlink ref="A16" r:id="rId3" display="Smith&amp;Wesson M&amp;P9 Shield Pluse Performance Center" xr:uid="{664D23C4-0345-4A0F-A0E2-ABD9090394B4}"/>
    <hyperlink ref="A27" r:id="rId4" xr:uid="{D59770AE-A569-4CBE-A0FF-82C6E5A7A124}"/>
    <hyperlink ref="A9" r:id="rId5" xr:uid="{A2F190CF-A4BB-4D69-8B81-C06E0A36BCAF}"/>
    <hyperlink ref="A17" r:id="rId6" xr:uid="{837B4F0C-F884-4AA5-B53D-0379C708996C}"/>
    <hyperlink ref="A54" r:id="rId7" xr:uid="{72EF8B17-7B01-42A9-8190-840DBAAD13A1}"/>
    <hyperlink ref="A41" r:id="rId8" xr:uid="{77FE5EB7-C91C-48B1-936B-C43C1BFDAB82}"/>
    <hyperlink ref="A4" r:id="rId9" xr:uid="{2D766225-906F-4D5C-9628-F70B98ED6DA6}"/>
    <hyperlink ref="A2" r:id="rId10" xr:uid="{0237588B-E0B9-47E0-BBC4-267C1E22872D}"/>
    <hyperlink ref="A53" r:id="rId11" xr:uid="{04DC864F-973D-415C-ABCC-39211241FE87}"/>
    <hyperlink ref="A46" r:id="rId12" xr:uid="{773F7B19-DDC0-4180-B309-3C86F6385E38}"/>
    <hyperlink ref="A34" r:id="rId13" xr:uid="{012CBA43-BEAD-475D-959E-4256BE980A36}"/>
    <hyperlink ref="A50" r:id="rId14" xr:uid="{6CF1871D-472B-489E-9830-5F47BBAFF9E6}"/>
    <hyperlink ref="A43" r:id="rId15" xr:uid="{F1FE82A4-3A36-455F-AEA3-7D42DD04A1EB}"/>
    <hyperlink ref="A51" r:id="rId16" xr:uid="{A0DBC5C5-5C06-4743-8E3A-7E7DB1DEA555}"/>
    <hyperlink ref="A10" r:id="rId17" xr:uid="{E12BEE02-885F-4157-B19D-83B25D7B6C20}"/>
    <hyperlink ref="A49" r:id="rId18" xr:uid="{0194E029-6369-4083-8375-1D7388005D8B}"/>
    <hyperlink ref="A59" r:id="rId19" xr:uid="{75498916-9410-4BBB-AA63-DE18811D1876}"/>
    <hyperlink ref="A30" r:id="rId20" xr:uid="{CBD826E5-00CD-4380-9627-EDEB21F11EA2}"/>
    <hyperlink ref="A14" r:id="rId21" xr:uid="{58C2D41A-60E2-4ADD-A3A8-9D68AB5C1545}"/>
    <hyperlink ref="A23" r:id="rId22" xr:uid="{2BDB4B72-F2E7-47A3-8F7C-14A1FE1477CF}"/>
    <hyperlink ref="A6" r:id="rId23" xr:uid="{D120E17C-65FE-4B94-B48D-49DB867D7782}"/>
    <hyperlink ref="A5" r:id="rId24" xr:uid="{86505F2F-5CEA-463E-860A-EC5540CC886B}"/>
    <hyperlink ref="A15" r:id="rId25" xr:uid="{6E0ADA0D-CB1C-4237-A4BB-7D314FAFAD7B}"/>
    <hyperlink ref="A37" r:id="rId26" xr:uid="{25524D4B-A1D6-418A-AEAA-FDB54675B9E3}"/>
    <hyperlink ref="A11" r:id="rId27" xr:uid="{C8B70939-282A-46E3-99CC-A7A407B85802}"/>
    <hyperlink ref="A19" r:id="rId28" xr:uid="{A88EE832-2B73-4A56-BAB7-12A23F96662C}"/>
    <hyperlink ref="A63" r:id="rId29" xr:uid="{C6392F2A-0ADC-4EC6-AA65-41216BA9B14A}"/>
    <hyperlink ref="A62" r:id="rId30" xr:uid="{74C6F5C3-71F8-4536-8254-17022ADFF1F5}"/>
    <hyperlink ref="A8" r:id="rId31" xr:uid="{02D5620E-CD6E-4949-9C09-2AC4EEE78922}"/>
    <hyperlink ref="A61" r:id="rId32" xr:uid="{9561E928-6840-4977-BA22-314B449896D7}"/>
    <hyperlink ref="A35" r:id="rId33" xr:uid="{5AECF1E7-B02E-47BA-B581-0B4906279AEF}"/>
    <hyperlink ref="A22" r:id="rId34" xr:uid="{227AD260-853D-4F74-A601-4C839EA5B573}"/>
    <hyperlink ref="A31" r:id="rId35" xr:uid="{A4B95EFD-8CFD-4362-B41B-8A8C336FCEDD}"/>
    <hyperlink ref="A24" r:id="rId36" xr:uid="{8577CFF4-C495-4096-BF4A-94751D16B3A9}"/>
    <hyperlink ref="A64" r:id="rId37" xr:uid="{4C0AB473-0FA3-476D-BA00-9CC8A3A7DBEB}"/>
    <hyperlink ref="A29" r:id="rId38" xr:uid="{0D523302-B479-445F-AF7A-6937593A14C0}"/>
    <hyperlink ref="A25" r:id="rId39" xr:uid="{90C68136-E8E3-4A89-8CF3-4A547705F40D}"/>
    <hyperlink ref="A58" r:id="rId40" xr:uid="{F7AF3C07-CB89-47C6-94FC-24779AB11A88}"/>
    <hyperlink ref="A39" r:id="rId41" xr:uid="{6768A4D5-524A-4A50-834F-B6768D7FC08D}"/>
    <hyperlink ref="A40" r:id="rId42" xr:uid="{7D2C9636-A290-4779-92D6-0744237AE25A}"/>
    <hyperlink ref="A55" r:id="rId43" xr:uid="{4290BAA1-132C-4BDE-BE08-D84C1C0522BF}"/>
    <hyperlink ref="A60" r:id="rId44" display="Beretta 92 A1" xr:uid="{312F8AA9-65E6-44C5-B124-B5E97FBEAC41}"/>
    <hyperlink ref="A56" r:id="rId45" xr:uid="{0B1B31CD-8DBD-460A-9912-9463C05A1509}"/>
    <hyperlink ref="A42" r:id="rId46" xr:uid="{5627D7CC-C1E7-4EA7-9A04-C0888099B279}"/>
    <hyperlink ref="A26" r:id="rId47" xr:uid="{77ED32B0-8C64-472E-A016-69225C1B4A1A}"/>
    <hyperlink ref="A7" r:id="rId48" xr:uid="{F04304FA-E163-40BB-862C-0A9FDB0DF497}"/>
    <hyperlink ref="A18" r:id="rId49" xr:uid="{A5D4FEA5-0BF4-42CC-A09F-059E5551B5EB}"/>
    <hyperlink ref="A33" r:id="rId50" xr:uid="{32B97C26-BED3-4554-AF53-26F226C02F66}"/>
    <hyperlink ref="A48" r:id="rId51" xr:uid="{F10F4186-0E4D-49DA-84A4-D948B56196C6}"/>
    <hyperlink ref="A21" r:id="rId52" xr:uid="{CF9AD442-B2C0-4498-8213-80B4F2336547}"/>
    <hyperlink ref="A12" r:id="rId53" xr:uid="{72FA0F64-0B71-4BF2-9EB1-936A04CADC23}"/>
    <hyperlink ref="A38" r:id="rId54" xr:uid="{D34ECEB3-5F5F-4D39-843D-F2C1BDB689A1}"/>
    <hyperlink ref="A32" r:id="rId55" xr:uid="{1238228A-CF5F-4838-A928-5944EC6491C9}"/>
    <hyperlink ref="A13" r:id="rId56" xr:uid="{0DF2C415-B538-46B8-9B9E-2F30148B3453}"/>
    <hyperlink ref="A28" r:id="rId57" xr:uid="{BC4857C7-2E92-4C4B-9801-BEE708D23D78}"/>
    <hyperlink ref="A36" r:id="rId58" xr:uid="{EC83EDC3-85E6-4308-A04F-248D4EB3DE3D}"/>
    <hyperlink ref="A52" r:id="rId59" xr:uid="{D40DDD10-1CA3-487E-92E5-5880EE6BB398}"/>
    <hyperlink ref="A47" r:id="rId60" xr:uid="{49069E04-D24F-4A92-9456-83F12194E536}"/>
    <hyperlink ref="A57" r:id="rId61" xr:uid="{358D11B2-DF4A-48FB-ACF2-6FD7063EC639}"/>
  </hyperlinks>
  <pageMargins left="0.7" right="0.7" top="0.75" bottom="0.75" header="0.3" footer="0.3"/>
  <drawing r:id="rId62"/>
  <tableParts count="1">
    <tablePart r:id="rId6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0E36-FC00-4B16-B936-79ED742E4271}">
  <dimension ref="A1:B64"/>
  <sheetViews>
    <sheetView showGridLines="0" zoomScaleNormal="100" workbookViewId="0">
      <selection activeCell="R32" sqref="R32"/>
    </sheetView>
  </sheetViews>
  <sheetFormatPr defaultRowHeight="13.8" x14ac:dyDescent="0.45"/>
  <cols>
    <col min="1" max="1" width="43.62890625" style="20" bestFit="1" customWidth="1"/>
    <col min="2" max="16384" width="8.83984375" style="20"/>
  </cols>
  <sheetData>
    <row r="1" spans="1:2" ht="14.1" x14ac:dyDescent="0.5">
      <c r="A1" s="31" t="s">
        <v>0</v>
      </c>
      <c r="B1" s="31" t="s">
        <v>20</v>
      </c>
    </row>
    <row r="2" spans="1:2" x14ac:dyDescent="0.45">
      <c r="A2" s="15" t="s">
        <v>71</v>
      </c>
      <c r="B2" s="32">
        <v>396</v>
      </c>
    </row>
    <row r="3" spans="1:2" x14ac:dyDescent="0.45">
      <c r="A3" s="15" t="s">
        <v>51</v>
      </c>
      <c r="B3" s="32">
        <v>449</v>
      </c>
    </row>
    <row r="4" spans="1:2" x14ac:dyDescent="0.45">
      <c r="A4" s="15" t="s">
        <v>35</v>
      </c>
      <c r="B4" s="32">
        <v>469</v>
      </c>
    </row>
    <row r="5" spans="1:2" x14ac:dyDescent="0.45">
      <c r="A5" s="15" t="s">
        <v>40</v>
      </c>
      <c r="B5" s="32">
        <v>469</v>
      </c>
    </row>
    <row r="6" spans="1:2" x14ac:dyDescent="0.45">
      <c r="A6" s="15" t="s">
        <v>104</v>
      </c>
      <c r="B6" s="32">
        <v>469</v>
      </c>
    </row>
    <row r="7" spans="1:2" x14ac:dyDescent="0.45">
      <c r="A7" s="15" t="s">
        <v>47</v>
      </c>
      <c r="B7" s="32">
        <v>474</v>
      </c>
    </row>
    <row r="8" spans="1:2" x14ac:dyDescent="0.45">
      <c r="A8" s="15" t="s">
        <v>58</v>
      </c>
      <c r="B8" s="32">
        <v>479</v>
      </c>
    </row>
    <row r="9" spans="1:2" x14ac:dyDescent="0.45">
      <c r="A9" s="15" t="s">
        <v>105</v>
      </c>
      <c r="B9" s="32">
        <v>489</v>
      </c>
    </row>
    <row r="10" spans="1:2" x14ac:dyDescent="0.45">
      <c r="A10" s="15" t="s">
        <v>64</v>
      </c>
      <c r="B10" s="32">
        <v>499</v>
      </c>
    </row>
    <row r="11" spans="1:2" x14ac:dyDescent="0.45">
      <c r="A11" s="15" t="s">
        <v>44</v>
      </c>
      <c r="B11" s="32">
        <v>499</v>
      </c>
    </row>
    <row r="12" spans="1:2" x14ac:dyDescent="0.45">
      <c r="A12" s="15" t="s">
        <v>45</v>
      </c>
      <c r="B12" s="32">
        <v>499</v>
      </c>
    </row>
    <row r="13" spans="1:2" x14ac:dyDescent="0.45">
      <c r="A13" s="15" t="s">
        <v>91</v>
      </c>
      <c r="B13" s="32">
        <v>521</v>
      </c>
    </row>
    <row r="14" spans="1:2" x14ac:dyDescent="0.45">
      <c r="A14" s="15" t="s">
        <v>57</v>
      </c>
      <c r="B14" s="32">
        <v>529</v>
      </c>
    </row>
    <row r="15" spans="1:2" x14ac:dyDescent="0.45">
      <c r="A15" s="15" t="s">
        <v>100</v>
      </c>
      <c r="B15" s="32">
        <v>539</v>
      </c>
    </row>
    <row r="16" spans="1:2" x14ac:dyDescent="0.45">
      <c r="A16" s="15" t="s">
        <v>46</v>
      </c>
      <c r="B16" s="32">
        <v>539</v>
      </c>
    </row>
    <row r="17" spans="1:2" x14ac:dyDescent="0.45">
      <c r="A17" s="15" t="s">
        <v>60</v>
      </c>
      <c r="B17" s="32">
        <v>549</v>
      </c>
    </row>
    <row r="18" spans="1:2" x14ac:dyDescent="0.45">
      <c r="A18" s="15" t="s">
        <v>43</v>
      </c>
      <c r="B18" s="32">
        <v>559</v>
      </c>
    </row>
    <row r="19" spans="1:2" x14ac:dyDescent="0.45">
      <c r="A19" s="15" t="s">
        <v>39</v>
      </c>
      <c r="B19" s="32">
        <v>559</v>
      </c>
    </row>
    <row r="20" spans="1:2" x14ac:dyDescent="0.45">
      <c r="A20" s="15" t="s">
        <v>15</v>
      </c>
      <c r="B20" s="32">
        <v>559</v>
      </c>
    </row>
    <row r="21" spans="1:2" x14ac:dyDescent="0.45">
      <c r="A21" s="15" t="s">
        <v>69</v>
      </c>
      <c r="B21" s="32">
        <v>598</v>
      </c>
    </row>
    <row r="22" spans="1:2" x14ac:dyDescent="0.45">
      <c r="A22" s="15" t="s">
        <v>62</v>
      </c>
      <c r="B22" s="32">
        <v>598</v>
      </c>
    </row>
    <row r="23" spans="1:2" x14ac:dyDescent="0.45">
      <c r="A23" s="15" t="s">
        <v>101</v>
      </c>
      <c r="B23" s="32">
        <v>599</v>
      </c>
    </row>
    <row r="24" spans="1:2" x14ac:dyDescent="0.45">
      <c r="A24" s="15" t="s">
        <v>66</v>
      </c>
      <c r="B24" s="32">
        <v>599</v>
      </c>
    </row>
    <row r="25" spans="1:2" x14ac:dyDescent="0.45">
      <c r="A25" s="15" t="s">
        <v>53</v>
      </c>
      <c r="B25" s="32">
        <v>599</v>
      </c>
    </row>
    <row r="26" spans="1:2" x14ac:dyDescent="0.45">
      <c r="A26" s="15" t="s">
        <v>102</v>
      </c>
      <c r="B26" s="32">
        <v>599</v>
      </c>
    </row>
    <row r="27" spans="1:2" x14ac:dyDescent="0.45">
      <c r="A27" s="15" t="s">
        <v>27</v>
      </c>
      <c r="B27" s="32">
        <v>599</v>
      </c>
    </row>
    <row r="28" spans="1:2" x14ac:dyDescent="0.45">
      <c r="A28" s="15" t="s">
        <v>103</v>
      </c>
      <c r="B28" s="32">
        <v>599</v>
      </c>
    </row>
    <row r="29" spans="1:2" x14ac:dyDescent="0.45">
      <c r="A29" s="15" t="s">
        <v>65</v>
      </c>
      <c r="B29" s="32">
        <v>609</v>
      </c>
    </row>
    <row r="30" spans="1:2" x14ac:dyDescent="0.45">
      <c r="A30" s="15" t="s">
        <v>48</v>
      </c>
      <c r="B30" s="32">
        <v>649</v>
      </c>
    </row>
    <row r="31" spans="1:2" x14ac:dyDescent="0.45">
      <c r="A31" s="15" t="s">
        <v>18</v>
      </c>
      <c r="B31" s="32">
        <v>649</v>
      </c>
    </row>
    <row r="32" spans="1:2" x14ac:dyDescent="0.45">
      <c r="A32" s="15" t="s">
        <v>55</v>
      </c>
      <c r="B32" s="32">
        <v>650</v>
      </c>
    </row>
    <row r="33" spans="1:2" x14ac:dyDescent="0.45">
      <c r="A33" s="15" t="s">
        <v>22</v>
      </c>
      <c r="B33" s="32">
        <v>669</v>
      </c>
    </row>
    <row r="34" spans="1:2" x14ac:dyDescent="0.45">
      <c r="A34" s="15" t="s">
        <v>28</v>
      </c>
      <c r="B34" s="32">
        <v>689</v>
      </c>
    </row>
    <row r="35" spans="1:2" x14ac:dyDescent="0.45">
      <c r="A35" s="15" t="s">
        <v>32</v>
      </c>
      <c r="B35" s="32">
        <v>699</v>
      </c>
    </row>
    <row r="36" spans="1:2" x14ac:dyDescent="0.45">
      <c r="A36" s="15" t="s">
        <v>30</v>
      </c>
      <c r="B36" s="32">
        <v>699</v>
      </c>
    </row>
    <row r="37" spans="1:2" x14ac:dyDescent="0.45">
      <c r="A37" s="15" t="s">
        <v>31</v>
      </c>
      <c r="B37" s="32">
        <v>699</v>
      </c>
    </row>
    <row r="38" spans="1:2" x14ac:dyDescent="0.45">
      <c r="A38" s="15" t="s">
        <v>33</v>
      </c>
      <c r="B38" s="32">
        <v>699</v>
      </c>
    </row>
    <row r="39" spans="1:2" x14ac:dyDescent="0.45">
      <c r="A39" s="15" t="s">
        <v>23</v>
      </c>
      <c r="B39" s="20">
        <v>699</v>
      </c>
    </row>
    <row r="40" spans="1:2" x14ac:dyDescent="0.45">
      <c r="A40" s="15" t="s">
        <v>19</v>
      </c>
      <c r="B40" s="32">
        <v>719</v>
      </c>
    </row>
    <row r="41" spans="1:2" x14ac:dyDescent="0.45">
      <c r="A41" s="15" t="s">
        <v>25</v>
      </c>
      <c r="B41" s="32">
        <v>719</v>
      </c>
    </row>
    <row r="42" spans="1:2" x14ac:dyDescent="0.45">
      <c r="A42" s="15" t="s">
        <v>79</v>
      </c>
      <c r="B42" s="32">
        <v>742</v>
      </c>
    </row>
    <row r="43" spans="1:2" x14ac:dyDescent="0.45">
      <c r="A43" s="15" t="s">
        <v>81</v>
      </c>
      <c r="B43" s="32">
        <v>746</v>
      </c>
    </row>
    <row r="44" spans="1:2" x14ac:dyDescent="0.45">
      <c r="A44" s="15" t="s">
        <v>54</v>
      </c>
      <c r="B44" s="32">
        <v>749</v>
      </c>
    </row>
    <row r="45" spans="1:2" x14ac:dyDescent="0.45">
      <c r="A45" s="15" t="s">
        <v>21</v>
      </c>
      <c r="B45" s="20">
        <v>749</v>
      </c>
    </row>
    <row r="46" spans="1:2" x14ac:dyDescent="0.45">
      <c r="A46" s="15" t="s">
        <v>92</v>
      </c>
      <c r="B46" s="32">
        <v>754</v>
      </c>
    </row>
    <row r="47" spans="1:2" x14ac:dyDescent="0.45">
      <c r="A47" s="15" t="s">
        <v>80</v>
      </c>
      <c r="B47" s="32">
        <v>770</v>
      </c>
    </row>
    <row r="48" spans="1:2" x14ac:dyDescent="0.45">
      <c r="A48" s="15" t="s">
        <v>26</v>
      </c>
      <c r="B48" s="32">
        <v>799</v>
      </c>
    </row>
    <row r="49" spans="1:2" x14ac:dyDescent="0.45">
      <c r="A49" s="15" t="s">
        <v>76</v>
      </c>
      <c r="B49" s="32">
        <v>839</v>
      </c>
    </row>
    <row r="50" spans="1:2" x14ac:dyDescent="0.45">
      <c r="A50" s="15" t="s">
        <v>73</v>
      </c>
      <c r="B50" s="32">
        <v>849</v>
      </c>
    </row>
    <row r="51" spans="1:2" x14ac:dyDescent="0.45">
      <c r="A51" s="15" t="s">
        <v>72</v>
      </c>
      <c r="B51" s="32">
        <v>879</v>
      </c>
    </row>
    <row r="52" spans="1:2" x14ac:dyDescent="0.45">
      <c r="A52" s="15" t="s">
        <v>50</v>
      </c>
      <c r="B52" s="32">
        <v>899</v>
      </c>
    </row>
    <row r="53" spans="1:2" x14ac:dyDescent="0.45">
      <c r="A53" s="15" t="s">
        <v>42</v>
      </c>
      <c r="B53" s="32">
        <v>899</v>
      </c>
    </row>
    <row r="54" spans="1:2" x14ac:dyDescent="0.45">
      <c r="A54" s="15" t="s">
        <v>56</v>
      </c>
      <c r="B54" s="32">
        <v>919</v>
      </c>
    </row>
    <row r="55" spans="1:2" x14ac:dyDescent="0.45">
      <c r="A55" s="20" t="s">
        <v>78</v>
      </c>
      <c r="B55" s="32">
        <v>959</v>
      </c>
    </row>
    <row r="56" spans="1:2" x14ac:dyDescent="0.45">
      <c r="A56" s="20" t="s">
        <v>77</v>
      </c>
      <c r="B56" s="32">
        <v>960</v>
      </c>
    </row>
    <row r="57" spans="1:2" x14ac:dyDescent="0.45">
      <c r="A57" s="15" t="s">
        <v>63</v>
      </c>
      <c r="B57" s="32">
        <v>999</v>
      </c>
    </row>
    <row r="58" spans="1:2" x14ac:dyDescent="0.45">
      <c r="A58" s="15" t="s">
        <v>29</v>
      </c>
      <c r="B58" s="20">
        <v>999</v>
      </c>
    </row>
    <row r="59" spans="1:2" x14ac:dyDescent="0.45">
      <c r="A59" s="15" t="s">
        <v>49</v>
      </c>
      <c r="B59" s="32">
        <v>1149</v>
      </c>
    </row>
    <row r="60" spans="1:2" x14ac:dyDescent="0.45">
      <c r="A60" s="15" t="s">
        <v>52</v>
      </c>
      <c r="B60" s="32">
        <v>1149</v>
      </c>
    </row>
    <row r="61" spans="1:2" x14ac:dyDescent="0.45">
      <c r="A61" s="15" t="s">
        <v>24</v>
      </c>
      <c r="B61" s="32">
        <v>1569</v>
      </c>
    </row>
    <row r="62" spans="1:2" x14ac:dyDescent="0.45">
      <c r="A62" s="15" t="s">
        <v>34</v>
      </c>
      <c r="B62" s="32">
        <v>1729</v>
      </c>
    </row>
    <row r="63" spans="1:2" x14ac:dyDescent="0.45">
      <c r="A63" s="15" t="s">
        <v>38</v>
      </c>
      <c r="B63" s="32">
        <v>1899</v>
      </c>
    </row>
    <row r="64" spans="1:2" x14ac:dyDescent="0.45">
      <c r="A64" s="15" t="s">
        <v>37</v>
      </c>
      <c r="B64" s="32">
        <v>2349</v>
      </c>
    </row>
  </sheetData>
  <sheetProtection algorithmName="SHA-512" hashValue="gOYqDSU1fSMwiYqMfozE+E+QDdOupKu2NjbEU9EsKKK5S2/vjxzKHN1E8szb6s2ibrEGppLcBiN+dgZSD4LB/g==" saltValue="8foWNEXxjFLDM7IvK7q94w==" spinCount="100000" sheet="1" objects="1" scenarios="1"/>
  <conditionalFormatting sqref="A2:A64">
    <cfRule type="expression" dxfId="1" priority="1">
      <formula>$B2=$C$2</formula>
    </cfRule>
    <cfRule type="expression" dxfId="0" priority="2">
      <formula>$B2=$C$1</formula>
    </cfRule>
  </conditionalFormatting>
  <hyperlinks>
    <hyperlink ref="A2" r:id="rId1" xr:uid="{5C59DA54-B992-4FC3-9CE2-08B8B374AA8A}"/>
    <hyperlink ref="A13" r:id="rId2" xr:uid="{507AE5B5-CB4B-42CC-94F3-F748E687D93E}"/>
    <hyperlink ref="A51" r:id="rId3" display="Smith&amp;Wesson M&amp;P9 Shield Pluse Performance Center" xr:uid="{540F9534-DE10-4C8E-864C-51150BD57C4C}"/>
    <hyperlink ref="A21" r:id="rId4" xr:uid="{3016C3EB-1247-43FE-9D9A-AA164F63D1DD}"/>
    <hyperlink ref="A29" r:id="rId5" xr:uid="{8F5F9201-552D-4C5D-935A-A486AFF4F552}"/>
    <hyperlink ref="A24" r:id="rId6" xr:uid="{C9B54123-8498-422A-BC58-0DD151607796}"/>
    <hyperlink ref="A57" r:id="rId7" xr:uid="{0EBC2BB5-5980-440B-B753-DF89554626E5}"/>
    <hyperlink ref="A22" r:id="rId8" xr:uid="{F61C6851-0ADA-4BC4-9FF4-01DBF99B8C7B}"/>
    <hyperlink ref="A17" r:id="rId9" xr:uid="{1B65ADE5-8139-470A-BE36-7453E4BB88D7}"/>
    <hyperlink ref="A8" r:id="rId10" xr:uid="{82C691A6-D6C9-468F-B3CF-3E79F00C2FD3}"/>
    <hyperlink ref="A14" r:id="rId11" xr:uid="{0777B58D-4E3F-4065-B433-D3FF37B1AEF9}"/>
    <hyperlink ref="A54" r:id="rId12" xr:uid="{03E5C86B-8EE4-4F32-BFE3-DFF386CE3D46}"/>
    <hyperlink ref="A32" r:id="rId13" xr:uid="{5320780B-9B7C-436C-B1FC-892A8B8385C7}"/>
    <hyperlink ref="A44" r:id="rId14" xr:uid="{1F6CD1E2-76E9-409E-B41D-7ADEE42D4D23}"/>
    <hyperlink ref="A25" r:id="rId15" xr:uid="{5B5455CC-D619-4D7E-8653-2CC158DF3A04}"/>
    <hyperlink ref="A60" r:id="rId16" xr:uid="{082C952F-E463-40BA-AF09-A938375E5EC0}"/>
    <hyperlink ref="A3" r:id="rId17" xr:uid="{6D8CC3C1-4016-40BD-8306-4598B83E68D6}"/>
    <hyperlink ref="A52" r:id="rId18" xr:uid="{F79F2294-3880-4623-A0DF-F740B897B6DD}"/>
    <hyperlink ref="A59" r:id="rId19" xr:uid="{05E38B80-0280-46AC-8CAB-F3D8BABCB4FC}"/>
    <hyperlink ref="A30" r:id="rId20" xr:uid="{176F2739-9C47-4155-8A8A-290D76CFFD3E}"/>
    <hyperlink ref="A7" r:id="rId21" xr:uid="{EB8A3DE3-024A-42D9-BF57-14CC9EC4102F}"/>
    <hyperlink ref="A16" r:id="rId22" xr:uid="{D9C7ECE0-2D43-418C-9837-5EC4959573A7}"/>
    <hyperlink ref="A12" r:id="rId23" xr:uid="{B3A2A27D-85C9-47B3-BD78-79A45CA0A6A8}"/>
    <hyperlink ref="A11" r:id="rId24" xr:uid="{BF80C7D3-CB29-4A6B-BB25-58B7B5920574}"/>
    <hyperlink ref="A18" r:id="rId25" xr:uid="{7BE3B06A-86B4-4206-BB1F-9F49C7E6EC01}"/>
    <hyperlink ref="A53" r:id="rId26" xr:uid="{5604B8CE-CFE5-4E02-9461-B31396895C6B}"/>
    <hyperlink ref="A5" r:id="rId27" xr:uid="{8573388D-8635-415E-AE3D-FFA295387423}"/>
    <hyperlink ref="A19" r:id="rId28" xr:uid="{0567F9CA-E3B4-4F46-8AC7-8FD52825F5AF}"/>
    <hyperlink ref="A64" r:id="rId29" xr:uid="{E4C2CF10-9B28-4797-B886-4AB28CF5A050}"/>
    <hyperlink ref="A63" r:id="rId30" xr:uid="{70FE3429-D513-4366-ADC8-CB9364773E75}"/>
    <hyperlink ref="A4" r:id="rId31" xr:uid="{AD0436F0-3FD3-48A9-AC71-52F72A12FD44}"/>
    <hyperlink ref="A62" r:id="rId32" xr:uid="{11CF22BE-B14E-40D9-B2D4-B72334BF240B}"/>
    <hyperlink ref="A38" r:id="rId33" xr:uid="{2397B3F2-0005-4F7B-B1BE-E987167794B3}"/>
    <hyperlink ref="A35" r:id="rId34" xr:uid="{85E5E998-860A-4B70-A980-9AD28211607E}"/>
    <hyperlink ref="A37" r:id="rId35" xr:uid="{94B7F002-9A27-402C-97D4-182B73F29F85}"/>
    <hyperlink ref="A36" r:id="rId36" xr:uid="{B79FE109-B096-416A-8AAF-E73FE006D7E0}"/>
    <hyperlink ref="A58" r:id="rId37" xr:uid="{05007FB2-886B-4E3A-B745-390390D2F9FB}"/>
    <hyperlink ref="A34" r:id="rId38" xr:uid="{77F99579-7A23-4DEA-BF1C-40953306620B}"/>
    <hyperlink ref="A27" r:id="rId39" xr:uid="{F814379D-FD0B-4823-A618-A389061D28E1}"/>
    <hyperlink ref="A61" r:id="rId40" xr:uid="{D883F760-5B8B-4896-AC6A-F5D0B7E7D2C5}"/>
    <hyperlink ref="A40" r:id="rId41" xr:uid="{9760AC40-E4A5-4985-8AAE-7D58DC8430C2}"/>
    <hyperlink ref="A39" r:id="rId42" xr:uid="{507C1757-1F3F-48F6-91DA-06FE88C2A731}"/>
    <hyperlink ref="A33" r:id="rId43" xr:uid="{F05B8CE9-180E-42C7-9AF5-6856CF2CD58D}"/>
    <hyperlink ref="A45" r:id="rId44" display="Beretta 92 A1" xr:uid="{3E6D905B-14E7-4608-AB00-F7B1841CA85E}"/>
    <hyperlink ref="A31" r:id="rId45" xr:uid="{FDC0C5CA-D98D-4D6B-88DE-FF6C01FB3F1C}"/>
    <hyperlink ref="A48" r:id="rId46" xr:uid="{ABEAAD15-398E-4FE2-9685-1B6A2DDC4C70}"/>
    <hyperlink ref="A20" r:id="rId47" xr:uid="{2183D894-AFCF-41F8-9C0F-75B3B51F40C5}"/>
    <hyperlink ref="A50" r:id="rId48" xr:uid="{F8A6FDBF-3D45-479E-9E56-D8E27ABE7175}"/>
    <hyperlink ref="A49" r:id="rId49" xr:uid="{C0EC90CA-2793-49DE-A528-7FC191878529}"/>
    <hyperlink ref="A43" r:id="rId50" xr:uid="{ABDB2A42-E7D1-4524-A9B6-3AFF046E1C27}"/>
    <hyperlink ref="A42" r:id="rId51" xr:uid="{BFC88EC2-2DE6-4C56-AD3C-FA96FE5E3C03}"/>
    <hyperlink ref="A47" r:id="rId52" xr:uid="{6B68BCF8-1942-4349-91CC-6795E510E886}"/>
    <hyperlink ref="A10" r:id="rId53" xr:uid="{53A623B8-B67C-4858-AE81-652AD2384F5A}"/>
    <hyperlink ref="A41" r:id="rId54" xr:uid="{7816170B-0FE5-4DB8-B732-E32AD7BB01AD}"/>
    <hyperlink ref="A46" r:id="rId55" xr:uid="{6311F7D1-31BE-4A54-8E94-C41D6DD735D8}"/>
    <hyperlink ref="A15" r:id="rId56" xr:uid="{5159E9BF-2B96-4A04-876E-D1B083790894}"/>
    <hyperlink ref="A23" r:id="rId57" xr:uid="{8C9EB39D-AC40-48F7-BD80-FF9F91526246}"/>
    <hyperlink ref="A26" r:id="rId58" xr:uid="{50389A18-FF7F-462D-85F8-281DEEB3CBDF}"/>
    <hyperlink ref="A28" r:id="rId59" xr:uid="{5CD35DAA-F085-4074-89F5-E81BD683DD4F}"/>
    <hyperlink ref="A6" r:id="rId60" xr:uid="{8B71B195-6566-47E8-A4FC-D6C237220705}"/>
    <hyperlink ref="A9" r:id="rId61" xr:uid="{8D78070F-316A-439E-9780-1A586C314056}"/>
  </hyperlinks>
  <pageMargins left="0.7" right="0.7" top="0.75" bottom="0.75" header="0.3" footer="0.3"/>
  <drawing r:id="rId62"/>
  <tableParts count="1">
    <tablePart r:id="rId6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9A8F1-1C67-4020-9328-0FB86C11D5B8}">
  <dimension ref="B1:BM6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8" sqref="G8"/>
    </sheetView>
  </sheetViews>
  <sheetFormatPr defaultColWidth="8.9453125" defaultRowHeight="13.8" x14ac:dyDescent="0.55000000000000004"/>
  <cols>
    <col min="1" max="1" width="2.5234375" style="6" customWidth="1"/>
    <col min="2" max="2" width="32.89453125" style="6" bestFit="1" customWidth="1"/>
    <col min="3" max="65" width="6.20703125" style="6" customWidth="1"/>
    <col min="66" max="16384" width="8.9453125" style="6"/>
  </cols>
  <sheetData>
    <row r="1" spans="2:65" ht="14.7" customHeight="1" thickTop="1" x14ac:dyDescent="0.55000000000000004">
      <c r="B1" s="18" t="s">
        <v>89</v>
      </c>
      <c r="C1" s="47" t="s">
        <v>68</v>
      </c>
      <c r="D1" s="47"/>
      <c r="E1" s="47"/>
      <c r="F1" s="48"/>
      <c r="G1" s="41" t="s">
        <v>87</v>
      </c>
      <c r="H1" s="42"/>
      <c r="I1" s="42"/>
      <c r="J1" s="42"/>
      <c r="K1" s="43"/>
      <c r="L1" s="43"/>
      <c r="M1" s="43"/>
      <c r="N1" s="43"/>
      <c r="O1" s="44"/>
    </row>
    <row r="2" spans="2:65" ht="14.7" customHeight="1" thickBot="1" x14ac:dyDescent="0.6">
      <c r="B2" s="19" t="s">
        <v>90</v>
      </c>
      <c r="C2" s="49" t="s">
        <v>83</v>
      </c>
      <c r="D2" s="49"/>
      <c r="E2" s="49"/>
      <c r="F2" s="50"/>
      <c r="G2" s="39" t="s">
        <v>88</v>
      </c>
      <c r="H2" s="40"/>
      <c r="I2" s="40"/>
      <c r="J2" s="40"/>
      <c r="K2" s="45"/>
      <c r="L2" s="45"/>
      <c r="M2" s="45"/>
      <c r="N2" s="45"/>
      <c r="O2" s="46"/>
    </row>
    <row r="3" spans="2:65" customFormat="1" ht="14.7" thickTop="1" x14ac:dyDescent="0.55000000000000004"/>
    <row r="4" spans="2:65" ht="149.35" customHeight="1" x14ac:dyDescent="0.6">
      <c r="B4" s="11" t="s">
        <v>0</v>
      </c>
      <c r="C4" s="12" t="s">
        <v>58</v>
      </c>
      <c r="D4" s="12" t="s">
        <v>60</v>
      </c>
      <c r="E4" s="12" t="s">
        <v>21</v>
      </c>
      <c r="F4" s="12" t="s">
        <v>49</v>
      </c>
      <c r="G4" s="12" t="s">
        <v>52</v>
      </c>
      <c r="H4" s="12" t="s">
        <v>51</v>
      </c>
      <c r="I4" s="12" t="s">
        <v>57</v>
      </c>
      <c r="J4" s="12" t="s">
        <v>50</v>
      </c>
      <c r="K4" s="12" t="s">
        <v>53</v>
      </c>
      <c r="L4" s="12" t="s">
        <v>56</v>
      </c>
      <c r="M4" s="12" t="s">
        <v>54</v>
      </c>
      <c r="N4" s="12" t="s">
        <v>55</v>
      </c>
      <c r="O4" s="12" t="s">
        <v>104</v>
      </c>
      <c r="P4" s="12" t="s">
        <v>105</v>
      </c>
      <c r="Q4" s="12" t="s">
        <v>102</v>
      </c>
      <c r="R4" s="12" t="s">
        <v>103</v>
      </c>
      <c r="S4" s="12" t="s">
        <v>100</v>
      </c>
      <c r="T4" s="12" t="s">
        <v>101</v>
      </c>
      <c r="U4" s="12" t="s">
        <v>19</v>
      </c>
      <c r="V4" s="12" t="s">
        <v>92</v>
      </c>
      <c r="W4" s="12" t="s">
        <v>24</v>
      </c>
      <c r="X4" s="12" t="s">
        <v>25</v>
      </c>
      <c r="Y4" s="12" t="s">
        <v>15</v>
      </c>
      <c r="Z4" s="12" t="s">
        <v>39</v>
      </c>
      <c r="AA4" s="12" t="s">
        <v>27</v>
      </c>
      <c r="AB4" s="12" t="s">
        <v>43</v>
      </c>
      <c r="AC4" s="12" t="s">
        <v>42</v>
      </c>
      <c r="AD4" s="12" t="s">
        <v>44</v>
      </c>
      <c r="AE4" s="12" t="s">
        <v>45</v>
      </c>
      <c r="AF4" s="12" t="s">
        <v>46</v>
      </c>
      <c r="AG4" s="12" t="s">
        <v>47</v>
      </c>
      <c r="AH4" s="12" t="s">
        <v>81</v>
      </c>
      <c r="AI4" s="12" t="s">
        <v>79</v>
      </c>
      <c r="AJ4" s="12" t="s">
        <v>80</v>
      </c>
      <c r="AK4" s="12" t="s">
        <v>28</v>
      </c>
      <c r="AL4" s="12" t="s">
        <v>26</v>
      </c>
      <c r="AM4" s="12" t="s">
        <v>76</v>
      </c>
      <c r="AN4" s="12" t="s">
        <v>77</v>
      </c>
      <c r="AO4" s="12" t="s">
        <v>78</v>
      </c>
      <c r="AP4" s="12" t="s">
        <v>48</v>
      </c>
      <c r="AQ4" s="12" t="s">
        <v>29</v>
      </c>
      <c r="AR4" s="12" t="s">
        <v>18</v>
      </c>
      <c r="AS4" s="12" t="s">
        <v>65</v>
      </c>
      <c r="AT4" s="12" t="s">
        <v>66</v>
      </c>
      <c r="AU4" s="12" t="s">
        <v>71</v>
      </c>
      <c r="AV4" s="12" t="s">
        <v>22</v>
      </c>
      <c r="AW4" s="12" t="s">
        <v>62</v>
      </c>
      <c r="AX4" s="12" t="s">
        <v>63</v>
      </c>
      <c r="AY4" s="12" t="s">
        <v>69</v>
      </c>
      <c r="AZ4" s="12" t="s">
        <v>91</v>
      </c>
      <c r="BA4" s="12" t="s">
        <v>64</v>
      </c>
      <c r="BB4" s="12" t="s">
        <v>72</v>
      </c>
      <c r="BC4" s="12" t="s">
        <v>40</v>
      </c>
      <c r="BD4" s="12" t="s">
        <v>32</v>
      </c>
      <c r="BE4" s="12" t="s">
        <v>33</v>
      </c>
      <c r="BF4" s="12" t="s">
        <v>30</v>
      </c>
      <c r="BG4" s="12" t="s">
        <v>31</v>
      </c>
      <c r="BH4" s="12" t="s">
        <v>23</v>
      </c>
      <c r="BI4" s="12" t="s">
        <v>73</v>
      </c>
      <c r="BJ4" s="12" t="s">
        <v>35</v>
      </c>
      <c r="BK4" s="12" t="s">
        <v>34</v>
      </c>
      <c r="BL4" s="12" t="s">
        <v>37</v>
      </c>
      <c r="BM4" s="12" t="s">
        <v>38</v>
      </c>
    </row>
    <row r="5" spans="2:65" s="10" customFormat="1" ht="29.7" customHeight="1" x14ac:dyDescent="0.55000000000000004">
      <c r="B5" s="29" t="s">
        <v>58</v>
      </c>
      <c r="C5" s="13">
        <f>IF($C$1="mm",VLOOKUP($B5,Datos[],MATCH($C$2,Datos[#Headers],0),FALSE)-VLOOKUP(C$4,Datos[],MATCH($C$2,Datos[#Headers],0),FALSE),(VLOOKUP($B5,Datos[],MATCH($C$2,Datos[#Headers],0),FALSE)-VLOOKUP(C$4,Datos[],MATCH($C$2,Datos[#Headers],0),FALSE))/VLOOKUP($B5,Datos[],MATCH($C$2,Datos[#Headers],0),FALSE))</f>
        <v>0</v>
      </c>
      <c r="D5" s="13">
        <f>IF($C$1="mm",VLOOKUP($B5,Datos[],MATCH($C$2,Datos[#Headers],0),FALSE)-VLOOKUP(D$4,Datos[],MATCH($C$2,Datos[#Headers],0),FALSE),(VLOOKUP($B5,Datos[],MATCH($C$2,Datos[#Headers],0),FALSE)-VLOOKUP(D$4,Datos[],MATCH($C$2,Datos[#Headers],0),FALSE))/VLOOKUP($B5,Datos[],MATCH($C$2,Datos[#Headers],0),FALSE))</f>
        <v>0</v>
      </c>
      <c r="E5" s="13">
        <f>IF($C$1="mm",VLOOKUP($B5,Datos[],MATCH($C$2,Datos[#Headers],0),FALSE)-VLOOKUP(E$4,Datos[],MATCH($C$2,Datos[#Headers],0),FALSE),(VLOOKUP($B5,Datos[],MATCH($C$2,Datos[#Headers],0),FALSE)-VLOOKUP(E$4,Datos[],MATCH($C$2,Datos[#Headers],0),FALSE))/VLOOKUP($B5,Datos[],MATCH($C$2,Datos[#Headers],0),FALSE))</f>
        <v>-92.032000000000011</v>
      </c>
      <c r="F5" s="13">
        <f>IF($C$1="mm",VLOOKUP($B5,Datos[],MATCH($C$2,Datos[#Headers],0),FALSE)-VLOOKUP(F$4,Datos[],MATCH($C$2,Datos[#Headers],0),FALSE),(VLOOKUP($B5,Datos[],MATCH($C$2,Datos[#Headers],0),FALSE)-VLOOKUP(F$4,Datos[],MATCH($C$2,Datos[#Headers],0),FALSE))/VLOOKUP($B5,Datos[],MATCH($C$2,Datos[#Headers],0),FALSE))</f>
        <v>-71.882000000000005</v>
      </c>
      <c r="G5" s="13">
        <f>IF($C$1="mm",VLOOKUP($B5,Datos[],MATCH($C$2,Datos[#Headers],0),FALSE)-VLOOKUP(G$4,Datos[],MATCH($C$2,Datos[#Headers],0),FALSE),(VLOOKUP($B5,Datos[],MATCH($C$2,Datos[#Headers],0),FALSE)-VLOOKUP(G$4,Datos[],MATCH($C$2,Datos[#Headers],0),FALSE))/VLOOKUP($B5,Datos[],MATCH($C$2,Datos[#Headers],0),FALSE))</f>
        <v>-71.882000000000005</v>
      </c>
      <c r="H5" s="13">
        <f>IF($C$1="mm",VLOOKUP($B5,Datos[],MATCH($C$2,Datos[#Headers],0),FALSE)-VLOOKUP(H$4,Datos[],MATCH($C$2,Datos[#Headers],0),FALSE),(VLOOKUP($B5,Datos[],MATCH($C$2,Datos[#Headers],0),FALSE)-VLOOKUP(H$4,Datos[],MATCH($C$2,Datos[#Headers],0),FALSE))/VLOOKUP($B5,Datos[],MATCH($C$2,Datos[#Headers],0),FALSE))</f>
        <v>-18.033999999999992</v>
      </c>
      <c r="I5" s="13">
        <f>IF($C$1="mm",VLOOKUP($B5,Datos[],MATCH($C$2,Datos[#Headers],0),FALSE)-VLOOKUP(I$4,Datos[],MATCH($C$2,Datos[#Headers],0),FALSE),(VLOOKUP($B5,Datos[],MATCH($C$2,Datos[#Headers],0),FALSE)-VLOOKUP(I$4,Datos[],MATCH($C$2,Datos[#Headers],0),FALSE))/VLOOKUP($B5,Datos[],MATCH($C$2,Datos[#Headers],0),FALSE))</f>
        <v>-65.532000000000011</v>
      </c>
      <c r="J5" s="13">
        <f>IF($C$1="mm",VLOOKUP($B5,Datos[],MATCH($C$2,Datos[#Headers],0),FALSE)-VLOOKUP(J$4,Datos[],MATCH($C$2,Datos[#Headers],0),FALSE),(VLOOKUP($B5,Datos[],MATCH($C$2,Datos[#Headers],0),FALSE)-VLOOKUP(J$4,Datos[],MATCH($C$2,Datos[#Headers],0),FALSE))/VLOOKUP($B5,Datos[],MATCH($C$2,Datos[#Headers],0),FALSE))</f>
        <v>-66.801999999999992</v>
      </c>
      <c r="K5" s="13">
        <f>IF($C$1="mm",VLOOKUP($B5,Datos[],MATCH($C$2,Datos[#Headers],0),FALSE)-VLOOKUP(K$4,Datos[],MATCH($C$2,Datos[#Headers],0),FALSE),(VLOOKUP($B5,Datos[],MATCH($C$2,Datos[#Headers],0),FALSE)-VLOOKUP(K$4,Datos[],MATCH($C$2,Datos[#Headers],0),FALSE))/VLOOKUP($B5,Datos[],MATCH($C$2,Datos[#Headers],0),FALSE))</f>
        <v>-47.75200000000001</v>
      </c>
      <c r="L5" s="13">
        <f>IF($C$1="mm",VLOOKUP($B5,Datos[],MATCH($C$2,Datos[#Headers],0),FALSE)-VLOOKUP(L$4,Datos[],MATCH($C$2,Datos[#Headers],0),FALSE),(VLOOKUP($B5,Datos[],MATCH($C$2,Datos[#Headers],0),FALSE)-VLOOKUP(L$4,Datos[],MATCH($C$2,Datos[#Headers],0),FALSE))/VLOOKUP($B5,Datos[],MATCH($C$2,Datos[#Headers],0),FALSE))</f>
        <v>-47.75200000000001</v>
      </c>
      <c r="M5" s="13">
        <f>IF($C$1="mm",VLOOKUP($B5,Datos[],MATCH($C$2,Datos[#Headers],0),FALSE)-VLOOKUP(M$4,Datos[],MATCH($C$2,Datos[#Headers],0),FALSE),(VLOOKUP($B5,Datos[],MATCH($C$2,Datos[#Headers],0),FALSE)-VLOOKUP(M$4,Datos[],MATCH($C$2,Datos[#Headers],0),FALSE))/VLOOKUP($B5,Datos[],MATCH($C$2,Datos[#Headers],0),FALSE))</f>
        <v>-70.104000000000013</v>
      </c>
      <c r="N5" s="13">
        <f>IF($C$1="mm",VLOOKUP($B5,Datos[],MATCH($C$2,Datos[#Headers],0),FALSE)-VLOOKUP(N$4,Datos[],MATCH($C$2,Datos[#Headers],0),FALSE),(VLOOKUP($B5,Datos[],MATCH($C$2,Datos[#Headers],0),FALSE)-VLOOKUP(N$4,Datos[],MATCH($C$2,Datos[#Headers],0),FALSE))/VLOOKUP($B5,Datos[],MATCH($C$2,Datos[#Headers],0),FALSE))</f>
        <v>-33.02000000000001</v>
      </c>
      <c r="O5" s="13">
        <f>IF($C$1="mm",VLOOKUP($B5,Datos[],MATCH($C$2,Datos[#Headers],0),FALSE)-VLOOKUP(O$4,Datos[],MATCH($C$2,Datos[#Headers],0),FALSE),(VLOOKUP($B5,Datos[],MATCH($C$2,Datos[#Headers],0),FALSE)-VLOOKUP(O$4,Datos[],MATCH($C$2,Datos[#Headers],0),FALSE))/VLOOKUP($B5,Datos[],MATCH($C$2,Datos[#Headers],0),FALSE))</f>
        <v>-60.032000000000011</v>
      </c>
      <c r="P5" s="13">
        <f>IF($C$1="mm",VLOOKUP($B5,Datos[],MATCH($C$2,Datos[#Headers],0),FALSE)-VLOOKUP(P$4,Datos[],MATCH($C$2,Datos[#Headers],0),FALSE),(VLOOKUP($B5,Datos[],MATCH($C$2,Datos[#Headers],0),FALSE)-VLOOKUP(P$4,Datos[],MATCH($C$2,Datos[#Headers],0),FALSE))/VLOOKUP($B5,Datos[],MATCH($C$2,Datos[#Headers],0),FALSE))</f>
        <v>-83.032000000000011</v>
      </c>
      <c r="Q5" s="13">
        <f>IF($C$1="mm",VLOOKUP($B5,Datos[],MATCH($C$2,Datos[#Headers],0),FALSE)-VLOOKUP(Q$4,Datos[],MATCH($C$2,Datos[#Headers],0),FALSE),(VLOOKUP($B5,Datos[],MATCH($C$2,Datos[#Headers],0),FALSE)-VLOOKUP(Q$4,Datos[],MATCH($C$2,Datos[#Headers],0),FALSE))/VLOOKUP($B5,Datos[],MATCH($C$2,Datos[#Headers],0),FALSE))</f>
        <v>-62.032000000000011</v>
      </c>
      <c r="R5" s="13">
        <f>IF($C$1="mm",VLOOKUP($B5,Datos[],MATCH($C$2,Datos[#Headers],0),FALSE)-VLOOKUP(R$4,Datos[],MATCH($C$2,Datos[#Headers],0),FALSE),(VLOOKUP($B5,Datos[],MATCH($C$2,Datos[#Headers],0),FALSE)-VLOOKUP(R$4,Datos[],MATCH($C$2,Datos[#Headers],0),FALSE))/VLOOKUP($B5,Datos[],MATCH($C$2,Datos[#Headers],0),FALSE))</f>
        <v>-78.032000000000011</v>
      </c>
      <c r="S5" s="13">
        <f>IF($C$1="mm",VLOOKUP($B5,Datos[],MATCH($C$2,Datos[#Headers],0),FALSE)-VLOOKUP(S$4,Datos[],MATCH($C$2,Datos[#Headers],0),FALSE),(VLOOKUP($B5,Datos[],MATCH($C$2,Datos[#Headers],0),FALSE)-VLOOKUP(S$4,Datos[],MATCH($C$2,Datos[#Headers],0),FALSE))/VLOOKUP($B5,Datos[],MATCH($C$2,Datos[#Headers],0),FALSE))</f>
        <v>-35.532000000000011</v>
      </c>
      <c r="T5" s="13">
        <f>IF($C$1="mm",VLOOKUP($B5,Datos[],MATCH($C$2,Datos[#Headers],0),FALSE)-VLOOKUP(T$4,Datos[],MATCH($C$2,Datos[#Headers],0),FALSE),(VLOOKUP($B5,Datos[],MATCH($C$2,Datos[#Headers],0),FALSE)-VLOOKUP(T$4,Datos[],MATCH($C$2,Datos[#Headers],0),FALSE))/VLOOKUP($B5,Datos[],MATCH($C$2,Datos[#Headers],0),FALSE))</f>
        <v>-45.032000000000011</v>
      </c>
      <c r="U5" s="13">
        <f>IF($C$1="mm",VLOOKUP($B5,Datos[],MATCH($C$2,Datos[#Headers],0),FALSE)-VLOOKUP(U$4,Datos[],MATCH($C$2,Datos[#Headers],0),FALSE),(VLOOKUP($B5,Datos[],MATCH($C$2,Datos[#Headers],0),FALSE)-VLOOKUP(U$4,Datos[],MATCH($C$2,Datos[#Headers],0),FALSE))/VLOOKUP($B5,Datos[],MATCH($C$2,Datos[#Headers],0),FALSE))</f>
        <v>-63.032000000000011</v>
      </c>
      <c r="V5" s="13">
        <f>IF($C$1="mm",VLOOKUP($B5,Datos[],MATCH($C$2,Datos[#Headers],0),FALSE)-VLOOKUP(V$4,Datos[],MATCH($C$2,Datos[#Headers],0),FALSE),(VLOOKUP($B5,Datos[],MATCH($C$2,Datos[#Headers],0),FALSE)-VLOOKUP(V$4,Datos[],MATCH($C$2,Datos[#Headers],0),FALSE))/VLOOKUP($B5,Datos[],MATCH($C$2,Datos[#Headers],0),FALSE))</f>
        <v>-47.75200000000001</v>
      </c>
      <c r="W5" s="13">
        <f>IF($C$1="mm",VLOOKUP($B5,Datos[],MATCH($C$2,Datos[#Headers],0),FALSE)-VLOOKUP(W$4,Datos[],MATCH($C$2,Datos[#Headers],0),FALSE),(VLOOKUP($B5,Datos[],MATCH($C$2,Datos[#Headers],0),FALSE)-VLOOKUP(W$4,Datos[],MATCH($C$2,Datos[#Headers],0),FALSE))/VLOOKUP($B5,Datos[],MATCH($C$2,Datos[#Headers],0),FALSE))</f>
        <v>-83.032000000000011</v>
      </c>
      <c r="X5" s="13">
        <f>IF($C$1="mm",VLOOKUP($B5,Datos[],MATCH($C$2,Datos[#Headers],0),FALSE)-VLOOKUP(X$4,Datos[],MATCH($C$2,Datos[#Headers],0),FALSE),(VLOOKUP($B5,Datos[],MATCH($C$2,Datos[#Headers],0),FALSE)-VLOOKUP(X$4,Datos[],MATCH($C$2,Datos[#Headers],0),FALSE))/VLOOKUP($B5,Datos[],MATCH($C$2,Datos[#Headers],0),FALSE))</f>
        <v>-63.032000000000011</v>
      </c>
      <c r="Y5" s="13">
        <f>IF($C$1="mm",VLOOKUP($B5,Datos[],MATCH($C$2,Datos[#Headers],0),FALSE)-VLOOKUP(Y$4,Datos[],MATCH($C$2,Datos[#Headers],0),FALSE),(VLOOKUP($B5,Datos[],MATCH($C$2,Datos[#Headers],0),FALSE)-VLOOKUP(Y$4,Datos[],MATCH($C$2,Datos[#Headers],0),FALSE))/VLOOKUP($B5,Datos[],MATCH($C$2,Datos[#Headers],0),FALSE))</f>
        <v>-77.032000000000011</v>
      </c>
      <c r="Z5" s="13">
        <f>IF($C$1="mm",VLOOKUP($B5,Datos[],MATCH($C$2,Datos[#Headers],0),FALSE)-VLOOKUP(Z$4,Datos[],MATCH($C$2,Datos[#Headers],0),FALSE),(VLOOKUP($B5,Datos[],MATCH($C$2,Datos[#Headers],0),FALSE)-VLOOKUP(Z$4,Datos[],MATCH($C$2,Datos[#Headers],0),FALSE))/VLOOKUP($B5,Datos[],MATCH($C$2,Datos[#Headers],0),FALSE))</f>
        <v>-59.944000000000017</v>
      </c>
      <c r="AA5" s="13">
        <f>IF($C$1="mm",VLOOKUP($B5,Datos[],MATCH($C$2,Datos[#Headers],0),FALSE)-VLOOKUP(AA$4,Datos[],MATCH($C$2,Datos[#Headers],0),FALSE),(VLOOKUP($B5,Datos[],MATCH($C$2,Datos[#Headers],0),FALSE)-VLOOKUP(AA$4,Datos[],MATCH($C$2,Datos[#Headers],0),FALSE))/VLOOKUP($B5,Datos[],MATCH($C$2,Datos[#Headers],0),FALSE))</f>
        <v>-64.032000000000011</v>
      </c>
      <c r="AB5" s="13">
        <f>IF($C$1="mm",VLOOKUP($B5,Datos[],MATCH($C$2,Datos[#Headers],0),FALSE)-VLOOKUP(AB$4,Datos[],MATCH($C$2,Datos[#Headers],0),FALSE),(VLOOKUP($B5,Datos[],MATCH($C$2,Datos[#Headers],0),FALSE)-VLOOKUP(AB$4,Datos[],MATCH($C$2,Datos[#Headers],0),FALSE))/VLOOKUP($B5,Datos[],MATCH($C$2,Datos[#Headers],0),FALSE))</f>
        <v>-38.099999999999994</v>
      </c>
      <c r="AC5" s="13">
        <f>IF($C$1="mm",VLOOKUP($B5,Datos[],MATCH($C$2,Datos[#Headers],0),FALSE)-VLOOKUP(AC$4,Datos[],MATCH($C$2,Datos[#Headers],0),FALSE),(VLOOKUP($B5,Datos[],MATCH($C$2,Datos[#Headers],0),FALSE)-VLOOKUP(AC$4,Datos[],MATCH($C$2,Datos[#Headers],0),FALSE))/VLOOKUP($B5,Datos[],MATCH($C$2,Datos[#Headers],0),FALSE))</f>
        <v>-97.02800000000002</v>
      </c>
      <c r="AD5" s="13">
        <f>IF($C$1="mm",VLOOKUP($B5,Datos[],MATCH($C$2,Datos[#Headers],0),FALSE)-VLOOKUP(AD$4,Datos[],MATCH($C$2,Datos[#Headers],0),FALSE),(VLOOKUP($B5,Datos[],MATCH($C$2,Datos[#Headers],0),FALSE)-VLOOKUP(AD$4,Datos[],MATCH($C$2,Datos[#Headers],0),FALSE))/VLOOKUP($B5,Datos[],MATCH($C$2,Datos[#Headers],0),FALSE))</f>
        <v>-34.03600000000003</v>
      </c>
      <c r="AE5" s="13">
        <f>IF($C$1="mm",VLOOKUP($B5,Datos[],MATCH($C$2,Datos[#Headers],0),FALSE)-VLOOKUP(AE$4,Datos[],MATCH($C$2,Datos[#Headers],0),FALSE),(VLOOKUP($B5,Datos[],MATCH($C$2,Datos[#Headers],0),FALSE)-VLOOKUP(AE$4,Datos[],MATCH($C$2,Datos[#Headers],0),FALSE))/VLOOKUP($B5,Datos[],MATCH($C$2,Datos[#Headers],0),FALSE))</f>
        <v>-40.132000000000005</v>
      </c>
      <c r="AF5" s="13">
        <f>IF($C$1="mm",VLOOKUP($B5,Datos[],MATCH($C$2,Datos[#Headers],0),FALSE)-VLOOKUP(AF$4,Datos[],MATCH($C$2,Datos[#Headers],0),FALSE),(VLOOKUP($B5,Datos[],MATCH($C$2,Datos[#Headers],0),FALSE)-VLOOKUP(AF$4,Datos[],MATCH($C$2,Datos[#Headers],0),FALSE))/VLOOKUP($B5,Datos[],MATCH($C$2,Datos[#Headers],0),FALSE))</f>
        <v>-64.00800000000001</v>
      </c>
      <c r="AG5" s="13">
        <f>IF($C$1="mm",VLOOKUP($B5,Datos[],MATCH($C$2,Datos[#Headers],0),FALSE)-VLOOKUP(AG$4,Datos[],MATCH($C$2,Datos[#Headers],0),FALSE),(VLOOKUP($B5,Datos[],MATCH($C$2,Datos[#Headers],0),FALSE)-VLOOKUP(AG$4,Datos[],MATCH($C$2,Datos[#Headers],0),FALSE))/VLOOKUP($B5,Datos[],MATCH($C$2,Datos[#Headers],0),FALSE))</f>
        <v>-59.944000000000017</v>
      </c>
      <c r="AH5" s="13">
        <f>IF($C$1="mm",VLOOKUP($B5,Datos[],MATCH($C$2,Datos[#Headers],0),FALSE)-VLOOKUP(AH$4,Datos[],MATCH($C$2,Datos[#Headers],0),FALSE),(VLOOKUP($B5,Datos[],MATCH($C$2,Datos[#Headers],0),FALSE)-VLOOKUP(AH$4,Datos[],MATCH($C$2,Datos[#Headers],0),FALSE))/VLOOKUP($B5,Datos[],MATCH($C$2,Datos[#Headers],0),FALSE))</f>
        <v>-55.880000000000024</v>
      </c>
      <c r="AI5" s="13">
        <f>IF($C$1="mm",VLOOKUP($B5,Datos[],MATCH($C$2,Datos[#Headers],0),FALSE)-VLOOKUP(AI$4,Datos[],MATCH($C$2,Datos[#Headers],0),FALSE),(VLOOKUP($B5,Datos[],MATCH($C$2,Datos[#Headers],0),FALSE)-VLOOKUP(AI$4,Datos[],MATCH($C$2,Datos[#Headers],0),FALSE))/VLOOKUP($B5,Datos[],MATCH($C$2,Datos[#Headers],0),FALSE))</f>
        <v>-70.866000000000014</v>
      </c>
      <c r="AJ5" s="13">
        <f>IF($C$1="mm",VLOOKUP($B5,Datos[],MATCH($C$2,Datos[#Headers],0),FALSE)-VLOOKUP(AJ$4,Datos[],MATCH($C$2,Datos[#Headers],0),FALSE),(VLOOKUP($B5,Datos[],MATCH($C$2,Datos[#Headers],0),FALSE)-VLOOKUP(AJ$4,Datos[],MATCH($C$2,Datos[#Headers],0),FALSE))/VLOOKUP($B5,Datos[],MATCH($C$2,Datos[#Headers],0),FALSE))</f>
        <v>-38.099999999999994</v>
      </c>
      <c r="AK5" s="13">
        <f>IF($C$1="mm",VLOOKUP($B5,Datos[],MATCH($C$2,Datos[#Headers],0),FALSE)-VLOOKUP(AK$4,Datos[],MATCH($C$2,Datos[#Headers],0),FALSE),(VLOOKUP($B5,Datos[],MATCH($C$2,Datos[#Headers],0),FALSE)-VLOOKUP(AK$4,Datos[],MATCH($C$2,Datos[#Headers],0),FALSE))/VLOOKUP($B5,Datos[],MATCH($C$2,Datos[#Headers],0),FALSE))</f>
        <v>-61.032000000000011</v>
      </c>
      <c r="AL5" s="13">
        <f>IF($C$1="mm",VLOOKUP($B5,Datos[],MATCH($C$2,Datos[#Headers],0),FALSE)-VLOOKUP(AL$4,Datos[],MATCH($C$2,Datos[#Headers],0),FALSE),(VLOOKUP($B5,Datos[],MATCH($C$2,Datos[#Headers],0),FALSE)-VLOOKUP(AL$4,Datos[],MATCH($C$2,Datos[#Headers],0),FALSE))/VLOOKUP($B5,Datos[],MATCH($C$2,Datos[#Headers],0),FALSE))</f>
        <v>-85.032000000000011</v>
      </c>
      <c r="AM5" s="13">
        <f>IF($C$1="mm",VLOOKUP($B5,Datos[],MATCH($C$2,Datos[#Headers],0),FALSE)-VLOOKUP(AM$4,Datos[],MATCH($C$2,Datos[#Headers],0),FALSE),(VLOOKUP($B5,Datos[],MATCH($C$2,Datos[#Headers],0),FALSE)-VLOOKUP(AM$4,Datos[],MATCH($C$2,Datos[#Headers],0),FALSE))/VLOOKUP($B5,Datos[],MATCH($C$2,Datos[#Headers],0),FALSE))</f>
        <v>-42.925999999999988</v>
      </c>
      <c r="AN5" s="13">
        <f>IF($C$1="mm",VLOOKUP($B5,Datos[],MATCH($C$2,Datos[#Headers],0),FALSE)-VLOOKUP(AN$4,Datos[],MATCH($C$2,Datos[#Headers],0),FALSE),(VLOOKUP($B5,Datos[],MATCH($C$2,Datos[#Headers],0),FALSE)-VLOOKUP(AN$4,Datos[],MATCH($C$2,Datos[#Headers],0),FALSE))/VLOOKUP($B5,Datos[],MATCH($C$2,Datos[#Headers],0),FALSE))</f>
        <v>-70.104000000000013</v>
      </c>
      <c r="AO5" s="13">
        <f>IF($C$1="mm",VLOOKUP($B5,Datos[],MATCH($C$2,Datos[#Headers],0),FALSE)-VLOOKUP(AO$4,Datos[],MATCH($C$2,Datos[#Headers],0),FALSE),(VLOOKUP($B5,Datos[],MATCH($C$2,Datos[#Headers],0),FALSE)-VLOOKUP(AO$4,Datos[],MATCH($C$2,Datos[#Headers],0),FALSE))/VLOOKUP($B5,Datos[],MATCH($C$2,Datos[#Headers],0),FALSE))</f>
        <v>-48.006</v>
      </c>
      <c r="AP5" s="13">
        <f>IF($C$1="mm",VLOOKUP($B5,Datos[],MATCH($C$2,Datos[#Headers],0),FALSE)-VLOOKUP(AP$4,Datos[],MATCH($C$2,Datos[#Headers],0),FALSE),(VLOOKUP($B5,Datos[],MATCH($C$2,Datos[#Headers],0),FALSE)-VLOOKUP(AP$4,Datos[],MATCH($C$2,Datos[#Headers],0),FALSE))/VLOOKUP($B5,Datos[],MATCH($C$2,Datos[#Headers],0),FALSE))</f>
        <v>-52.832000000000022</v>
      </c>
      <c r="AQ5" s="13">
        <f>IF($C$1="mm",VLOOKUP($B5,Datos[],MATCH($C$2,Datos[#Headers],0),FALSE)-VLOOKUP(AQ$4,Datos[],MATCH($C$2,Datos[#Headers],0),FALSE),(VLOOKUP($B5,Datos[],MATCH($C$2,Datos[#Headers],0),FALSE)-VLOOKUP(AQ$4,Datos[],MATCH($C$2,Datos[#Headers],0),FALSE))/VLOOKUP($B5,Datos[],MATCH($C$2,Datos[#Headers],0),FALSE))</f>
        <v>-91.032000000000011</v>
      </c>
      <c r="AR5" s="13">
        <f>IF($C$1="mm",VLOOKUP($B5,Datos[],MATCH($C$2,Datos[#Headers],0),FALSE)-VLOOKUP(AR$4,Datos[],MATCH($C$2,Datos[#Headers],0),FALSE),(VLOOKUP($B5,Datos[],MATCH($C$2,Datos[#Headers],0),FALSE)-VLOOKUP(AR$4,Datos[],MATCH($C$2,Datos[#Headers],0),FALSE))/VLOOKUP($B5,Datos[],MATCH($C$2,Datos[#Headers],0),FALSE))</f>
        <v>-83.032000000000011</v>
      </c>
      <c r="AS5" s="13">
        <f>IF($C$1="mm",VLOOKUP($B5,Datos[],MATCH($C$2,Datos[#Headers],0),FALSE)-VLOOKUP(AS$4,Datos[],MATCH($C$2,Datos[#Headers],0),FALSE),(VLOOKUP($B5,Datos[],MATCH($C$2,Datos[#Headers],0),FALSE)-VLOOKUP(AS$4,Datos[],MATCH($C$2,Datos[#Headers],0),FALSE))/VLOOKUP($B5,Datos[],MATCH($C$2,Datos[#Headers],0),FALSE))</f>
        <v>-29.972000000000008</v>
      </c>
      <c r="AT5" s="13">
        <f>IF($C$1="mm",VLOOKUP($B5,Datos[],MATCH($C$2,Datos[#Headers],0),FALSE)-VLOOKUP(AT$4,Datos[],MATCH($C$2,Datos[#Headers],0),FALSE),(VLOOKUP($B5,Datos[],MATCH($C$2,Datos[#Headers],0),FALSE)-VLOOKUP(AT$4,Datos[],MATCH($C$2,Datos[#Headers],0),FALSE))/VLOOKUP($B5,Datos[],MATCH($C$2,Datos[#Headers],0),FALSE))</f>
        <v>-46.481999999999999</v>
      </c>
      <c r="AU5" s="13">
        <f>IF($C$1="mm",VLOOKUP($B5,Datos[],MATCH($C$2,Datos[#Headers],0),FALSE)-VLOOKUP(AU$4,Datos[],MATCH($C$2,Datos[#Headers],0),FALSE),(VLOOKUP($B5,Datos[],MATCH($C$2,Datos[#Headers],0),FALSE)-VLOOKUP(AU$4,Datos[],MATCH($C$2,Datos[#Headers],0),FALSE))/VLOOKUP($B5,Datos[],MATCH($C$2,Datos[#Headers],0),FALSE))</f>
        <v>-9.6519999999999868</v>
      </c>
      <c r="AV5" s="13">
        <f>IF($C$1="mm",VLOOKUP($B5,Datos[],MATCH($C$2,Datos[#Headers],0),FALSE)-VLOOKUP(AV$4,Datos[],MATCH($C$2,Datos[#Headers],0),FALSE),(VLOOKUP($B5,Datos[],MATCH($C$2,Datos[#Headers],0),FALSE)-VLOOKUP(AV$4,Datos[],MATCH($C$2,Datos[#Headers],0),FALSE))/VLOOKUP($B5,Datos[],MATCH($C$2,Datos[#Headers],0),FALSE))</f>
        <v>-85.032000000000011</v>
      </c>
      <c r="AW5" s="13">
        <f>IF($C$1="mm",VLOOKUP($B5,Datos[],MATCH($C$2,Datos[#Headers],0),FALSE)-VLOOKUP(AW$4,Datos[],MATCH($C$2,Datos[#Headers],0),FALSE),(VLOOKUP($B5,Datos[],MATCH($C$2,Datos[#Headers],0),FALSE)-VLOOKUP(AW$4,Datos[],MATCH($C$2,Datos[#Headers],0),FALSE))/VLOOKUP($B5,Datos[],MATCH($C$2,Datos[#Headers],0),FALSE))</f>
        <v>-59.182000000000016</v>
      </c>
      <c r="AX5" s="13">
        <f>IF($C$1="mm",VLOOKUP($B5,Datos[],MATCH($C$2,Datos[#Headers],0),FALSE)-VLOOKUP(AX$4,Datos[],MATCH($C$2,Datos[#Headers],0),FALSE),(VLOOKUP($B5,Datos[],MATCH($C$2,Datos[#Headers],0),FALSE)-VLOOKUP(AX$4,Datos[],MATCH($C$2,Datos[#Headers],0),FALSE))/VLOOKUP($B5,Datos[],MATCH($C$2,Datos[#Headers],0),FALSE))</f>
        <v>-84.581999999999994</v>
      </c>
      <c r="AY5" s="13">
        <f>IF($C$1="mm",VLOOKUP($B5,Datos[],MATCH($C$2,Datos[#Headers],0),FALSE)-VLOOKUP(AY$4,Datos[],MATCH($C$2,Datos[#Headers],0),FALSE),(VLOOKUP($B5,Datos[],MATCH($C$2,Datos[#Headers],0),FALSE)-VLOOKUP(AY$4,Datos[],MATCH($C$2,Datos[#Headers],0),FALSE))/VLOOKUP($B5,Datos[],MATCH($C$2,Datos[#Headers],0),FALSE))</f>
        <v>-42.672000000000025</v>
      </c>
      <c r="AZ5" s="13">
        <f>IF($C$1="mm",VLOOKUP($B5,Datos[],MATCH($C$2,Datos[#Headers],0),FALSE)-VLOOKUP(AZ$4,Datos[],MATCH($C$2,Datos[#Headers],0),FALSE),(VLOOKUP($B5,Datos[],MATCH($C$2,Datos[#Headers],0),FALSE)-VLOOKUP(AZ$4,Datos[],MATCH($C$2,Datos[#Headers],0),FALSE))/VLOOKUP($B5,Datos[],MATCH($C$2,Datos[#Headers],0),FALSE))</f>
        <v>-47.75200000000001</v>
      </c>
      <c r="BA5" s="13">
        <f>IF($C$1="mm",VLOOKUP($B5,Datos[],MATCH($C$2,Datos[#Headers],0),FALSE)-VLOOKUP(BA$4,Datos[],MATCH($C$2,Datos[#Headers],0),FALSE),(VLOOKUP($B5,Datos[],MATCH($C$2,Datos[#Headers],0),FALSE)-VLOOKUP(BA$4,Datos[],MATCH($C$2,Datos[#Headers],0),FALSE))/VLOOKUP($B5,Datos[],MATCH($C$2,Datos[#Headers],0),FALSE))</f>
        <v>-29.972000000000008</v>
      </c>
      <c r="BB5" s="13" t="e">
        <f>IF($C$1="mm",VLOOKUP($B5,Datos[],MATCH($C$2,Datos[#Headers],0),FALSE)-VLOOKUP(BB$4,Datos[],MATCH($C$2,Datos[#Headers],0),FALSE),(VLOOKUP($B5,Datos[],MATCH($C$2,Datos[#Headers],0),FALSE)-VLOOKUP(BB$4,Datos[],MATCH($C$2,Datos[#Headers],0),FALSE))/VLOOKUP($B5,Datos[],MATCH($C$2,Datos[#Headers],0),FALSE))</f>
        <v>#N/A</v>
      </c>
      <c r="BC5" s="13">
        <f>IF($C$1="mm",VLOOKUP($B5,Datos[],MATCH($C$2,Datos[#Headers],0),FALSE)-VLOOKUP(BC$4,Datos[],MATCH($C$2,Datos[#Headers],0),FALSE),(VLOOKUP($B5,Datos[],MATCH($C$2,Datos[#Headers],0),FALSE)-VLOOKUP(BC$4,Datos[],MATCH($C$2,Datos[#Headers],0),FALSE))/VLOOKUP($B5,Datos[],MATCH($C$2,Datos[#Headers],0),FALSE))</f>
        <v>-37.846000000000004</v>
      </c>
      <c r="BD5" s="13">
        <f>IF($C$1="mm",VLOOKUP($B5,Datos[],MATCH($C$2,Datos[#Headers],0),FALSE)-VLOOKUP(BD$4,Datos[],MATCH($C$2,Datos[#Headers],0),FALSE),(VLOOKUP($B5,Datos[],MATCH($C$2,Datos[#Headers],0),FALSE)-VLOOKUP(BD$4,Datos[],MATCH($C$2,Datos[#Headers],0),FALSE))/VLOOKUP($B5,Datos[],MATCH($C$2,Datos[#Headers],0),FALSE))</f>
        <v>-65.532000000000011</v>
      </c>
      <c r="BE5" s="13">
        <f>IF($C$1="mm",VLOOKUP($B5,Datos[],MATCH($C$2,Datos[#Headers],0),FALSE)-VLOOKUP(BE$4,Datos[],MATCH($C$2,Datos[#Headers],0),FALSE),(VLOOKUP($B5,Datos[],MATCH($C$2,Datos[#Headers],0),FALSE)-VLOOKUP(BE$4,Datos[],MATCH($C$2,Datos[#Headers],0),FALSE))/VLOOKUP($B5,Datos[],MATCH($C$2,Datos[#Headers],0),FALSE))</f>
        <v>-90.932000000000016</v>
      </c>
      <c r="BF5" s="13">
        <f>IF($C$1="mm",VLOOKUP($B5,Datos[],MATCH($C$2,Datos[#Headers],0),FALSE)-VLOOKUP(BF$4,Datos[],MATCH($C$2,Datos[#Headers],0),FALSE),(VLOOKUP($B5,Datos[],MATCH($C$2,Datos[#Headers],0),FALSE)-VLOOKUP(BF$4,Datos[],MATCH($C$2,Datos[#Headers],0),FALSE))/VLOOKUP($B5,Datos[],MATCH($C$2,Datos[#Headers],0),FALSE))</f>
        <v>-65.532000000000011</v>
      </c>
      <c r="BG5" s="13">
        <f>IF($C$1="mm",VLOOKUP($B5,Datos[],MATCH($C$2,Datos[#Headers],0),FALSE)-VLOOKUP(BG$4,Datos[],MATCH($C$2,Datos[#Headers],0),FALSE),(VLOOKUP($B5,Datos[],MATCH($C$2,Datos[#Headers],0),FALSE)-VLOOKUP(BG$4,Datos[],MATCH($C$2,Datos[#Headers],0),FALSE))/VLOOKUP($B5,Datos[],MATCH($C$2,Datos[#Headers],0),FALSE))</f>
        <v>-78.231999999999999</v>
      </c>
      <c r="BH5" s="13">
        <f>IF($C$1="mm",VLOOKUP($B5,Datos[],MATCH($C$2,Datos[#Headers],0),FALSE)-VLOOKUP(BH$4,Datos[],MATCH($C$2,Datos[#Headers],0),FALSE),(VLOOKUP($B5,Datos[],MATCH($C$2,Datos[#Headers],0),FALSE)-VLOOKUP(BH$4,Datos[],MATCH($C$2,Datos[#Headers],0),FALSE))/VLOOKUP($B5,Datos[],MATCH($C$2,Datos[#Headers],0),FALSE))</f>
        <v>-91.032000000000011</v>
      </c>
      <c r="BI5" s="13">
        <f>IF($C$1="mm",VLOOKUP($B5,Datos[],MATCH($C$2,Datos[#Headers],0),FALSE)-VLOOKUP(BI$4,Datos[],MATCH($C$2,Datos[#Headers],0),FALSE),(VLOOKUP($B5,Datos[],MATCH($C$2,Datos[#Headers],0),FALSE)-VLOOKUP(BI$4,Datos[],MATCH($C$2,Datos[#Headers],0),FALSE))/VLOOKUP($B5,Datos[],MATCH($C$2,Datos[#Headers],0),FALSE))</f>
        <v>-29.972000000000008</v>
      </c>
      <c r="BJ5" s="13">
        <f>IF($C$1="mm",VLOOKUP($B5,Datos[],MATCH($C$2,Datos[#Headers],0),FALSE)-VLOOKUP(BJ$4,Datos[],MATCH($C$2,Datos[#Headers],0),FALSE),(VLOOKUP($B5,Datos[],MATCH($C$2,Datos[#Headers],0),FALSE)-VLOOKUP(BJ$4,Datos[],MATCH($C$2,Datos[#Headers],0),FALSE))/VLOOKUP($B5,Datos[],MATCH($C$2,Datos[#Headers],0),FALSE))</f>
        <v>-35.051999999999992</v>
      </c>
      <c r="BK5" s="13">
        <f>IF($C$1="mm",VLOOKUP($B5,Datos[],MATCH($C$2,Datos[#Headers],0),FALSE)-VLOOKUP(BK$4,Datos[],MATCH($C$2,Datos[#Headers],0),FALSE),(VLOOKUP($B5,Datos[],MATCH($C$2,Datos[#Headers],0),FALSE)-VLOOKUP(BK$4,Datos[],MATCH($C$2,Datos[#Headers],0),FALSE))/VLOOKUP($B5,Datos[],MATCH($C$2,Datos[#Headers],0),FALSE))</f>
        <v>-62.99199999999999</v>
      </c>
      <c r="BL5" s="13">
        <f>IF($C$1="mm",VLOOKUP($B5,Datos[],MATCH($C$2,Datos[#Headers],0),FALSE)-VLOOKUP(BL$4,Datos[],MATCH($C$2,Datos[#Headers],0),FALSE),(VLOOKUP($B5,Datos[],MATCH($C$2,Datos[#Headers],0),FALSE)-VLOOKUP(BL$4,Datos[],MATCH($C$2,Datos[#Headers],0),FALSE))/VLOOKUP($B5,Datos[],MATCH($C$2,Datos[#Headers],0),FALSE))</f>
        <v>-96.012000000000029</v>
      </c>
      <c r="BM5" s="13">
        <f>IF($C$1="mm",VLOOKUP($B5,Datos[],MATCH($C$2,Datos[#Headers],0),FALSE)-VLOOKUP(BM$4,Datos[],MATCH($C$2,Datos[#Headers],0),FALSE),(VLOOKUP($B5,Datos[],MATCH($C$2,Datos[#Headers],0),FALSE)-VLOOKUP(BM$4,Datos[],MATCH($C$2,Datos[#Headers],0),FALSE))/VLOOKUP($B5,Datos[],MATCH($C$2,Datos[#Headers],0),FALSE))</f>
        <v>-96.012000000000029</v>
      </c>
    </row>
    <row r="6" spans="2:65" s="10" customFormat="1" ht="29.7" customHeight="1" x14ac:dyDescent="0.55000000000000004">
      <c r="B6" s="29" t="s">
        <v>60</v>
      </c>
      <c r="C6" s="13">
        <f>IF($C$1="mm",VLOOKUP($B6,Datos[],MATCH($C$2,Datos[#Headers],0),FALSE)-VLOOKUP(C$4,Datos[],MATCH($C$2,Datos[#Headers],0),FALSE),(VLOOKUP($B6,Datos[],MATCH($C$2,Datos[#Headers],0),FALSE)-VLOOKUP(C$4,Datos[],MATCH($C$2,Datos[#Headers],0),FALSE))/VLOOKUP($B6,Datos[],MATCH($C$2,Datos[#Headers],0),FALSE))</f>
        <v>0</v>
      </c>
      <c r="D6" s="13">
        <f>IF($C$1="mm",VLOOKUP($B6,Datos[],MATCH($C$2,Datos[#Headers],0),FALSE)-VLOOKUP(D$4,Datos[],MATCH($C$2,Datos[#Headers],0),FALSE),(VLOOKUP($B6,Datos[],MATCH($C$2,Datos[#Headers],0),FALSE)-VLOOKUP(D$4,Datos[],MATCH($C$2,Datos[#Headers],0),FALSE))/VLOOKUP($B6,Datos[],MATCH($C$2,Datos[#Headers],0),FALSE))</f>
        <v>0</v>
      </c>
      <c r="E6" s="13">
        <f>IF($C$1="mm",VLOOKUP($B6,Datos[],MATCH($C$2,Datos[#Headers],0),FALSE)-VLOOKUP(E$4,Datos[],MATCH($C$2,Datos[#Headers],0),FALSE),(VLOOKUP($B6,Datos[],MATCH($C$2,Datos[#Headers],0),FALSE)-VLOOKUP(E$4,Datos[],MATCH($C$2,Datos[#Headers],0),FALSE))/VLOOKUP($B6,Datos[],MATCH($C$2,Datos[#Headers],0),FALSE))</f>
        <v>-92.032000000000011</v>
      </c>
      <c r="F6" s="13">
        <f>IF($C$1="mm",VLOOKUP($B6,Datos[],MATCH($C$2,Datos[#Headers],0),FALSE)-VLOOKUP(F$4,Datos[],MATCH($C$2,Datos[#Headers],0),FALSE),(VLOOKUP($B6,Datos[],MATCH($C$2,Datos[#Headers],0),FALSE)-VLOOKUP(F$4,Datos[],MATCH($C$2,Datos[#Headers],0),FALSE))/VLOOKUP($B6,Datos[],MATCH($C$2,Datos[#Headers],0),FALSE))</f>
        <v>-71.882000000000005</v>
      </c>
      <c r="G6" s="13">
        <f>IF($C$1="mm",VLOOKUP($B6,Datos[],MATCH($C$2,Datos[#Headers],0),FALSE)-VLOOKUP(G$4,Datos[],MATCH($C$2,Datos[#Headers],0),FALSE),(VLOOKUP($B6,Datos[],MATCH($C$2,Datos[#Headers],0),FALSE)-VLOOKUP(G$4,Datos[],MATCH($C$2,Datos[#Headers],0),FALSE))/VLOOKUP($B6,Datos[],MATCH($C$2,Datos[#Headers],0),FALSE))</f>
        <v>-71.882000000000005</v>
      </c>
      <c r="H6" s="13">
        <f>IF($C$1="mm",VLOOKUP($B6,Datos[],MATCH($C$2,Datos[#Headers],0),FALSE)-VLOOKUP(H$4,Datos[],MATCH($C$2,Datos[#Headers],0),FALSE),(VLOOKUP($B6,Datos[],MATCH($C$2,Datos[#Headers],0),FALSE)-VLOOKUP(H$4,Datos[],MATCH($C$2,Datos[#Headers],0),FALSE))/VLOOKUP($B6,Datos[],MATCH($C$2,Datos[#Headers],0),FALSE))</f>
        <v>-18.033999999999992</v>
      </c>
      <c r="I6" s="13">
        <f>IF($C$1="mm",VLOOKUP($B6,Datos[],MATCH($C$2,Datos[#Headers],0),FALSE)-VLOOKUP(I$4,Datos[],MATCH($C$2,Datos[#Headers],0),FALSE),(VLOOKUP($B6,Datos[],MATCH($C$2,Datos[#Headers],0),FALSE)-VLOOKUP(I$4,Datos[],MATCH($C$2,Datos[#Headers],0),FALSE))/VLOOKUP($B6,Datos[],MATCH($C$2,Datos[#Headers],0),FALSE))</f>
        <v>-65.532000000000011</v>
      </c>
      <c r="J6" s="13">
        <f>IF($C$1="mm",VLOOKUP($B6,Datos[],MATCH($C$2,Datos[#Headers],0),FALSE)-VLOOKUP(J$4,Datos[],MATCH($C$2,Datos[#Headers],0),FALSE),(VLOOKUP($B6,Datos[],MATCH($C$2,Datos[#Headers],0),FALSE)-VLOOKUP(J$4,Datos[],MATCH($C$2,Datos[#Headers],0),FALSE))/VLOOKUP($B6,Datos[],MATCH($C$2,Datos[#Headers],0),FALSE))</f>
        <v>-66.801999999999992</v>
      </c>
      <c r="K6" s="13">
        <f>IF($C$1="mm",VLOOKUP($B6,Datos[],MATCH($C$2,Datos[#Headers],0),FALSE)-VLOOKUP(K$4,Datos[],MATCH($C$2,Datos[#Headers],0),FALSE),(VLOOKUP($B6,Datos[],MATCH($C$2,Datos[#Headers],0),FALSE)-VLOOKUP(K$4,Datos[],MATCH($C$2,Datos[#Headers],0),FALSE))/VLOOKUP($B6,Datos[],MATCH($C$2,Datos[#Headers],0),FALSE))</f>
        <v>-47.75200000000001</v>
      </c>
      <c r="L6" s="13">
        <f>IF($C$1="mm",VLOOKUP($B6,Datos[],MATCH($C$2,Datos[#Headers],0),FALSE)-VLOOKUP(L$4,Datos[],MATCH($C$2,Datos[#Headers],0),FALSE),(VLOOKUP($B6,Datos[],MATCH($C$2,Datos[#Headers],0),FALSE)-VLOOKUP(L$4,Datos[],MATCH($C$2,Datos[#Headers],0),FALSE))/VLOOKUP($B6,Datos[],MATCH($C$2,Datos[#Headers],0),FALSE))</f>
        <v>-47.75200000000001</v>
      </c>
      <c r="M6" s="13">
        <f>IF($C$1="mm",VLOOKUP($B6,Datos[],MATCH($C$2,Datos[#Headers],0),FALSE)-VLOOKUP(M$4,Datos[],MATCH($C$2,Datos[#Headers],0),FALSE),(VLOOKUP($B6,Datos[],MATCH($C$2,Datos[#Headers],0),FALSE)-VLOOKUP(M$4,Datos[],MATCH($C$2,Datos[#Headers],0),FALSE))/VLOOKUP($B6,Datos[],MATCH($C$2,Datos[#Headers],0),FALSE))</f>
        <v>-70.104000000000013</v>
      </c>
      <c r="N6" s="13">
        <f>IF($C$1="mm",VLOOKUP($B6,Datos[],MATCH($C$2,Datos[#Headers],0),FALSE)-VLOOKUP(N$4,Datos[],MATCH($C$2,Datos[#Headers],0),FALSE),(VLOOKUP($B6,Datos[],MATCH($C$2,Datos[#Headers],0),FALSE)-VLOOKUP(N$4,Datos[],MATCH($C$2,Datos[#Headers],0),FALSE))/VLOOKUP($B6,Datos[],MATCH($C$2,Datos[#Headers],0),FALSE))</f>
        <v>-33.02000000000001</v>
      </c>
      <c r="O6" s="13">
        <f>IF($C$1="mm",VLOOKUP($B6,Datos[],MATCH($C$2,Datos[#Headers],0),FALSE)-VLOOKUP(O$4,Datos[],MATCH($C$2,Datos[#Headers],0),FALSE),(VLOOKUP($B6,Datos[],MATCH($C$2,Datos[#Headers],0),FALSE)-VLOOKUP(O$4,Datos[],MATCH($C$2,Datos[#Headers],0),FALSE))/VLOOKUP($B6,Datos[],MATCH($C$2,Datos[#Headers],0),FALSE))</f>
        <v>-60.032000000000011</v>
      </c>
      <c r="P6" s="13">
        <f>IF($C$1="mm",VLOOKUP($B6,Datos[],MATCH($C$2,Datos[#Headers],0),FALSE)-VLOOKUP(P$4,Datos[],MATCH($C$2,Datos[#Headers],0),FALSE),(VLOOKUP($B6,Datos[],MATCH($C$2,Datos[#Headers],0),FALSE)-VLOOKUP(P$4,Datos[],MATCH($C$2,Datos[#Headers],0),FALSE))/VLOOKUP($B6,Datos[],MATCH($C$2,Datos[#Headers],0),FALSE))</f>
        <v>-83.032000000000011</v>
      </c>
      <c r="Q6" s="13">
        <f>IF($C$1="mm",VLOOKUP($B6,Datos[],MATCH($C$2,Datos[#Headers],0),FALSE)-VLOOKUP(Q$4,Datos[],MATCH($C$2,Datos[#Headers],0),FALSE),(VLOOKUP($B6,Datos[],MATCH($C$2,Datos[#Headers],0),FALSE)-VLOOKUP(Q$4,Datos[],MATCH($C$2,Datos[#Headers],0),FALSE))/VLOOKUP($B6,Datos[],MATCH($C$2,Datos[#Headers],0),FALSE))</f>
        <v>-62.032000000000011</v>
      </c>
      <c r="R6" s="13">
        <f>IF($C$1="mm",VLOOKUP($B6,Datos[],MATCH($C$2,Datos[#Headers],0),FALSE)-VLOOKUP(R$4,Datos[],MATCH($C$2,Datos[#Headers],0),FALSE),(VLOOKUP($B6,Datos[],MATCH($C$2,Datos[#Headers],0),FALSE)-VLOOKUP(R$4,Datos[],MATCH($C$2,Datos[#Headers],0),FALSE))/VLOOKUP($B6,Datos[],MATCH($C$2,Datos[#Headers],0),FALSE))</f>
        <v>-78.032000000000011</v>
      </c>
      <c r="S6" s="13">
        <f>IF($C$1="mm",VLOOKUP($B6,Datos[],MATCH($C$2,Datos[#Headers],0),FALSE)-VLOOKUP(S$4,Datos[],MATCH($C$2,Datos[#Headers],0),FALSE),(VLOOKUP($B6,Datos[],MATCH($C$2,Datos[#Headers],0),FALSE)-VLOOKUP(S$4,Datos[],MATCH($C$2,Datos[#Headers],0),FALSE))/VLOOKUP($B6,Datos[],MATCH($C$2,Datos[#Headers],0),FALSE))</f>
        <v>-35.532000000000011</v>
      </c>
      <c r="T6" s="13">
        <f>IF($C$1="mm",VLOOKUP($B6,Datos[],MATCH($C$2,Datos[#Headers],0),FALSE)-VLOOKUP(T$4,Datos[],MATCH($C$2,Datos[#Headers],0),FALSE),(VLOOKUP($B6,Datos[],MATCH($C$2,Datos[#Headers],0),FALSE)-VLOOKUP(T$4,Datos[],MATCH($C$2,Datos[#Headers],0),FALSE))/VLOOKUP($B6,Datos[],MATCH($C$2,Datos[#Headers],0),FALSE))</f>
        <v>-45.032000000000011</v>
      </c>
      <c r="U6" s="13">
        <f>IF($C$1="mm",VLOOKUP($B6,Datos[],MATCH($C$2,Datos[#Headers],0),FALSE)-VLOOKUP(U$4,Datos[],MATCH($C$2,Datos[#Headers],0),FALSE),(VLOOKUP($B6,Datos[],MATCH($C$2,Datos[#Headers],0),FALSE)-VLOOKUP(U$4,Datos[],MATCH($C$2,Datos[#Headers],0),FALSE))/VLOOKUP($B6,Datos[],MATCH($C$2,Datos[#Headers],0),FALSE))</f>
        <v>-63.032000000000011</v>
      </c>
      <c r="V6" s="13">
        <f>IF($C$1="mm",VLOOKUP($B6,Datos[],MATCH($C$2,Datos[#Headers],0),FALSE)-VLOOKUP(V$4,Datos[],MATCH($C$2,Datos[#Headers],0),FALSE),(VLOOKUP($B6,Datos[],MATCH($C$2,Datos[#Headers],0),FALSE)-VLOOKUP(V$4,Datos[],MATCH($C$2,Datos[#Headers],0),FALSE))/VLOOKUP($B6,Datos[],MATCH($C$2,Datos[#Headers],0),FALSE))</f>
        <v>-47.75200000000001</v>
      </c>
      <c r="W6" s="13">
        <f>IF($C$1="mm",VLOOKUP($B6,Datos[],MATCH($C$2,Datos[#Headers],0),FALSE)-VLOOKUP(W$4,Datos[],MATCH($C$2,Datos[#Headers],0),FALSE),(VLOOKUP($B6,Datos[],MATCH($C$2,Datos[#Headers],0),FALSE)-VLOOKUP(W$4,Datos[],MATCH($C$2,Datos[#Headers],0),FALSE))/VLOOKUP($B6,Datos[],MATCH($C$2,Datos[#Headers],0),FALSE))</f>
        <v>-83.032000000000011</v>
      </c>
      <c r="X6" s="13">
        <f>IF($C$1="mm",VLOOKUP($B6,Datos[],MATCH($C$2,Datos[#Headers],0),FALSE)-VLOOKUP(X$4,Datos[],MATCH($C$2,Datos[#Headers],0),FALSE),(VLOOKUP($B6,Datos[],MATCH($C$2,Datos[#Headers],0),FALSE)-VLOOKUP(X$4,Datos[],MATCH($C$2,Datos[#Headers],0),FALSE))/VLOOKUP($B6,Datos[],MATCH($C$2,Datos[#Headers],0),FALSE))</f>
        <v>-63.032000000000011</v>
      </c>
      <c r="Y6" s="13">
        <f>IF($C$1="mm",VLOOKUP($B6,Datos[],MATCH($C$2,Datos[#Headers],0),FALSE)-VLOOKUP(Y$4,Datos[],MATCH($C$2,Datos[#Headers],0),FALSE),(VLOOKUP($B6,Datos[],MATCH($C$2,Datos[#Headers],0),FALSE)-VLOOKUP(Y$4,Datos[],MATCH($C$2,Datos[#Headers],0),FALSE))/VLOOKUP($B6,Datos[],MATCH($C$2,Datos[#Headers],0),FALSE))</f>
        <v>-77.032000000000011</v>
      </c>
      <c r="Z6" s="13">
        <f>IF($C$1="mm",VLOOKUP($B6,Datos[],MATCH($C$2,Datos[#Headers],0),FALSE)-VLOOKUP(Z$4,Datos[],MATCH($C$2,Datos[#Headers],0),FALSE),(VLOOKUP($B6,Datos[],MATCH($C$2,Datos[#Headers],0),FALSE)-VLOOKUP(Z$4,Datos[],MATCH($C$2,Datos[#Headers],0),FALSE))/VLOOKUP($B6,Datos[],MATCH($C$2,Datos[#Headers],0),FALSE))</f>
        <v>-59.944000000000017</v>
      </c>
      <c r="AA6" s="13">
        <f>IF($C$1="mm",VLOOKUP($B6,Datos[],MATCH($C$2,Datos[#Headers],0),FALSE)-VLOOKUP(AA$4,Datos[],MATCH($C$2,Datos[#Headers],0),FALSE),(VLOOKUP($B6,Datos[],MATCH($C$2,Datos[#Headers],0),FALSE)-VLOOKUP(AA$4,Datos[],MATCH($C$2,Datos[#Headers],0),FALSE))/VLOOKUP($B6,Datos[],MATCH($C$2,Datos[#Headers],0),FALSE))</f>
        <v>-64.032000000000011</v>
      </c>
      <c r="AB6" s="13">
        <f>IF($C$1="mm",VLOOKUP($B6,Datos[],MATCH($C$2,Datos[#Headers],0),FALSE)-VLOOKUP(AB$4,Datos[],MATCH($C$2,Datos[#Headers],0),FALSE),(VLOOKUP($B6,Datos[],MATCH($C$2,Datos[#Headers],0),FALSE)-VLOOKUP(AB$4,Datos[],MATCH($C$2,Datos[#Headers],0),FALSE))/VLOOKUP($B6,Datos[],MATCH($C$2,Datos[#Headers],0),FALSE))</f>
        <v>-38.099999999999994</v>
      </c>
      <c r="AC6" s="13">
        <f>IF($C$1="mm",VLOOKUP($B6,Datos[],MATCH($C$2,Datos[#Headers],0),FALSE)-VLOOKUP(AC$4,Datos[],MATCH($C$2,Datos[#Headers],0),FALSE),(VLOOKUP($B6,Datos[],MATCH($C$2,Datos[#Headers],0),FALSE)-VLOOKUP(AC$4,Datos[],MATCH($C$2,Datos[#Headers],0),FALSE))/VLOOKUP($B6,Datos[],MATCH($C$2,Datos[#Headers],0),FALSE))</f>
        <v>-97.02800000000002</v>
      </c>
      <c r="AD6" s="13">
        <f>IF($C$1="mm",VLOOKUP($B6,Datos[],MATCH($C$2,Datos[#Headers],0),FALSE)-VLOOKUP(AD$4,Datos[],MATCH($C$2,Datos[#Headers],0),FALSE),(VLOOKUP($B6,Datos[],MATCH($C$2,Datos[#Headers],0),FALSE)-VLOOKUP(AD$4,Datos[],MATCH($C$2,Datos[#Headers],0),FALSE))/VLOOKUP($B6,Datos[],MATCH($C$2,Datos[#Headers],0),FALSE))</f>
        <v>-34.03600000000003</v>
      </c>
      <c r="AE6" s="13">
        <f>IF($C$1="mm",VLOOKUP($B6,Datos[],MATCH($C$2,Datos[#Headers],0),FALSE)-VLOOKUP(AE$4,Datos[],MATCH($C$2,Datos[#Headers],0),FALSE),(VLOOKUP($B6,Datos[],MATCH($C$2,Datos[#Headers],0),FALSE)-VLOOKUP(AE$4,Datos[],MATCH($C$2,Datos[#Headers],0),FALSE))/VLOOKUP($B6,Datos[],MATCH($C$2,Datos[#Headers],0),FALSE))</f>
        <v>-40.132000000000005</v>
      </c>
      <c r="AF6" s="13">
        <f>IF($C$1="mm",VLOOKUP($B6,Datos[],MATCH($C$2,Datos[#Headers],0),FALSE)-VLOOKUP(AF$4,Datos[],MATCH($C$2,Datos[#Headers],0),FALSE),(VLOOKUP($B6,Datos[],MATCH($C$2,Datos[#Headers],0),FALSE)-VLOOKUP(AF$4,Datos[],MATCH($C$2,Datos[#Headers],0),FALSE))/VLOOKUP($B6,Datos[],MATCH($C$2,Datos[#Headers],0),FALSE))</f>
        <v>-64.00800000000001</v>
      </c>
      <c r="AG6" s="13">
        <f>IF($C$1="mm",VLOOKUP($B6,Datos[],MATCH($C$2,Datos[#Headers],0),FALSE)-VLOOKUP(AG$4,Datos[],MATCH($C$2,Datos[#Headers],0),FALSE),(VLOOKUP($B6,Datos[],MATCH($C$2,Datos[#Headers],0),FALSE)-VLOOKUP(AG$4,Datos[],MATCH($C$2,Datos[#Headers],0),FALSE))/VLOOKUP($B6,Datos[],MATCH($C$2,Datos[#Headers],0),FALSE))</f>
        <v>-59.944000000000017</v>
      </c>
      <c r="AH6" s="13">
        <f>IF($C$1="mm",VLOOKUP($B6,Datos[],MATCH($C$2,Datos[#Headers],0),FALSE)-VLOOKUP(AH$4,Datos[],MATCH($C$2,Datos[#Headers],0),FALSE),(VLOOKUP($B6,Datos[],MATCH($C$2,Datos[#Headers],0),FALSE)-VLOOKUP(AH$4,Datos[],MATCH($C$2,Datos[#Headers],0),FALSE))/VLOOKUP($B6,Datos[],MATCH($C$2,Datos[#Headers],0),FALSE))</f>
        <v>-55.880000000000024</v>
      </c>
      <c r="AI6" s="13">
        <f>IF($C$1="mm",VLOOKUP($B6,Datos[],MATCH($C$2,Datos[#Headers],0),FALSE)-VLOOKUP(AI$4,Datos[],MATCH($C$2,Datos[#Headers],0),FALSE),(VLOOKUP($B6,Datos[],MATCH($C$2,Datos[#Headers],0),FALSE)-VLOOKUP(AI$4,Datos[],MATCH($C$2,Datos[#Headers],0),FALSE))/VLOOKUP($B6,Datos[],MATCH($C$2,Datos[#Headers],0),FALSE))</f>
        <v>-70.866000000000014</v>
      </c>
      <c r="AJ6" s="13">
        <f>IF($C$1="mm",VLOOKUP($B6,Datos[],MATCH($C$2,Datos[#Headers],0),FALSE)-VLOOKUP(AJ$4,Datos[],MATCH($C$2,Datos[#Headers],0),FALSE),(VLOOKUP($B6,Datos[],MATCH($C$2,Datos[#Headers],0),FALSE)-VLOOKUP(AJ$4,Datos[],MATCH($C$2,Datos[#Headers],0),FALSE))/VLOOKUP($B6,Datos[],MATCH($C$2,Datos[#Headers],0),FALSE))</f>
        <v>-38.099999999999994</v>
      </c>
      <c r="AK6" s="13">
        <f>IF($C$1="mm",VLOOKUP($B6,Datos[],MATCH($C$2,Datos[#Headers],0),FALSE)-VLOOKUP(AK$4,Datos[],MATCH($C$2,Datos[#Headers],0),FALSE),(VLOOKUP($B6,Datos[],MATCH($C$2,Datos[#Headers],0),FALSE)-VLOOKUP(AK$4,Datos[],MATCH($C$2,Datos[#Headers],0),FALSE))/VLOOKUP($B6,Datos[],MATCH($C$2,Datos[#Headers],0),FALSE))</f>
        <v>-61.032000000000011</v>
      </c>
      <c r="AL6" s="13">
        <f>IF($C$1="mm",VLOOKUP($B6,Datos[],MATCH($C$2,Datos[#Headers],0),FALSE)-VLOOKUP(AL$4,Datos[],MATCH($C$2,Datos[#Headers],0),FALSE),(VLOOKUP($B6,Datos[],MATCH($C$2,Datos[#Headers],0),FALSE)-VLOOKUP(AL$4,Datos[],MATCH($C$2,Datos[#Headers],0),FALSE))/VLOOKUP($B6,Datos[],MATCH($C$2,Datos[#Headers],0),FALSE))</f>
        <v>-85.032000000000011</v>
      </c>
      <c r="AM6" s="13">
        <f>IF($C$1="mm",VLOOKUP($B6,Datos[],MATCH($C$2,Datos[#Headers],0),FALSE)-VLOOKUP(AM$4,Datos[],MATCH($C$2,Datos[#Headers],0),FALSE),(VLOOKUP($B6,Datos[],MATCH($C$2,Datos[#Headers],0),FALSE)-VLOOKUP(AM$4,Datos[],MATCH($C$2,Datos[#Headers],0),FALSE))/VLOOKUP($B6,Datos[],MATCH($C$2,Datos[#Headers],0),FALSE))</f>
        <v>-42.925999999999988</v>
      </c>
      <c r="AN6" s="13">
        <f>IF($C$1="mm",VLOOKUP($B6,Datos[],MATCH($C$2,Datos[#Headers],0),FALSE)-VLOOKUP(AN$4,Datos[],MATCH($C$2,Datos[#Headers],0),FALSE),(VLOOKUP($B6,Datos[],MATCH($C$2,Datos[#Headers],0),FALSE)-VLOOKUP(AN$4,Datos[],MATCH($C$2,Datos[#Headers],0),FALSE))/VLOOKUP($B6,Datos[],MATCH($C$2,Datos[#Headers],0),FALSE))</f>
        <v>-70.104000000000013</v>
      </c>
      <c r="AO6" s="13">
        <f>IF($C$1="mm",VLOOKUP($B6,Datos[],MATCH($C$2,Datos[#Headers],0),FALSE)-VLOOKUP(AO$4,Datos[],MATCH($C$2,Datos[#Headers],0),FALSE),(VLOOKUP($B6,Datos[],MATCH($C$2,Datos[#Headers],0),FALSE)-VLOOKUP(AO$4,Datos[],MATCH($C$2,Datos[#Headers],0),FALSE))/VLOOKUP($B6,Datos[],MATCH($C$2,Datos[#Headers],0),FALSE))</f>
        <v>-48.006</v>
      </c>
      <c r="AP6" s="13">
        <f>IF($C$1="mm",VLOOKUP($B6,Datos[],MATCH($C$2,Datos[#Headers],0),FALSE)-VLOOKUP(AP$4,Datos[],MATCH($C$2,Datos[#Headers],0),FALSE),(VLOOKUP($B6,Datos[],MATCH($C$2,Datos[#Headers],0),FALSE)-VLOOKUP(AP$4,Datos[],MATCH($C$2,Datos[#Headers],0),FALSE))/VLOOKUP($B6,Datos[],MATCH($C$2,Datos[#Headers],0),FALSE))</f>
        <v>-52.832000000000022</v>
      </c>
      <c r="AQ6" s="13">
        <f>IF($C$1="mm",VLOOKUP($B6,Datos[],MATCH($C$2,Datos[#Headers],0),FALSE)-VLOOKUP(AQ$4,Datos[],MATCH($C$2,Datos[#Headers],0),FALSE),(VLOOKUP($B6,Datos[],MATCH($C$2,Datos[#Headers],0),FALSE)-VLOOKUP(AQ$4,Datos[],MATCH($C$2,Datos[#Headers],0),FALSE))/VLOOKUP($B6,Datos[],MATCH($C$2,Datos[#Headers],0),FALSE))</f>
        <v>-91.032000000000011</v>
      </c>
      <c r="AR6" s="13">
        <f>IF($C$1="mm",VLOOKUP($B6,Datos[],MATCH($C$2,Datos[#Headers],0),FALSE)-VLOOKUP(AR$4,Datos[],MATCH($C$2,Datos[#Headers],0),FALSE),(VLOOKUP($B6,Datos[],MATCH($C$2,Datos[#Headers],0),FALSE)-VLOOKUP(AR$4,Datos[],MATCH($C$2,Datos[#Headers],0),FALSE))/VLOOKUP($B6,Datos[],MATCH($C$2,Datos[#Headers],0),FALSE))</f>
        <v>-83.032000000000011</v>
      </c>
      <c r="AS6" s="13">
        <f>IF($C$1="mm",VLOOKUP($B6,Datos[],MATCH($C$2,Datos[#Headers],0),FALSE)-VLOOKUP(AS$4,Datos[],MATCH($C$2,Datos[#Headers],0),FALSE),(VLOOKUP($B6,Datos[],MATCH($C$2,Datos[#Headers],0),FALSE)-VLOOKUP(AS$4,Datos[],MATCH($C$2,Datos[#Headers],0),FALSE))/VLOOKUP($B6,Datos[],MATCH($C$2,Datos[#Headers],0),FALSE))</f>
        <v>-29.972000000000008</v>
      </c>
      <c r="AT6" s="13">
        <f>IF($C$1="mm",VLOOKUP($B6,Datos[],MATCH($C$2,Datos[#Headers],0),FALSE)-VLOOKUP(AT$4,Datos[],MATCH($C$2,Datos[#Headers],0),FALSE),(VLOOKUP($B6,Datos[],MATCH($C$2,Datos[#Headers],0),FALSE)-VLOOKUP(AT$4,Datos[],MATCH($C$2,Datos[#Headers],0),FALSE))/VLOOKUP($B6,Datos[],MATCH($C$2,Datos[#Headers],0),FALSE))</f>
        <v>-46.481999999999999</v>
      </c>
      <c r="AU6" s="13">
        <f>IF($C$1="mm",VLOOKUP($B6,Datos[],MATCH($C$2,Datos[#Headers],0),FALSE)-VLOOKUP(AU$4,Datos[],MATCH($C$2,Datos[#Headers],0),FALSE),(VLOOKUP($B6,Datos[],MATCH($C$2,Datos[#Headers],0),FALSE)-VLOOKUP(AU$4,Datos[],MATCH($C$2,Datos[#Headers],0),FALSE))/VLOOKUP($B6,Datos[],MATCH($C$2,Datos[#Headers],0),FALSE))</f>
        <v>-9.6519999999999868</v>
      </c>
      <c r="AV6" s="13">
        <f>IF($C$1="mm",VLOOKUP($B6,Datos[],MATCH($C$2,Datos[#Headers],0),FALSE)-VLOOKUP(AV$4,Datos[],MATCH($C$2,Datos[#Headers],0),FALSE),(VLOOKUP($B6,Datos[],MATCH($C$2,Datos[#Headers],0),FALSE)-VLOOKUP(AV$4,Datos[],MATCH($C$2,Datos[#Headers],0),FALSE))/VLOOKUP($B6,Datos[],MATCH($C$2,Datos[#Headers],0),FALSE))</f>
        <v>-85.032000000000011</v>
      </c>
      <c r="AW6" s="13">
        <f>IF($C$1="mm",VLOOKUP($B6,Datos[],MATCH($C$2,Datos[#Headers],0),FALSE)-VLOOKUP(AW$4,Datos[],MATCH($C$2,Datos[#Headers],0),FALSE),(VLOOKUP($B6,Datos[],MATCH($C$2,Datos[#Headers],0),FALSE)-VLOOKUP(AW$4,Datos[],MATCH($C$2,Datos[#Headers],0),FALSE))/VLOOKUP($B6,Datos[],MATCH($C$2,Datos[#Headers],0),FALSE))</f>
        <v>-59.182000000000016</v>
      </c>
      <c r="AX6" s="13">
        <f>IF($C$1="mm",VLOOKUP($B6,Datos[],MATCH($C$2,Datos[#Headers],0),FALSE)-VLOOKUP(AX$4,Datos[],MATCH($C$2,Datos[#Headers],0),FALSE),(VLOOKUP($B6,Datos[],MATCH($C$2,Datos[#Headers],0),FALSE)-VLOOKUP(AX$4,Datos[],MATCH($C$2,Datos[#Headers],0),FALSE))/VLOOKUP($B6,Datos[],MATCH($C$2,Datos[#Headers],0),FALSE))</f>
        <v>-84.581999999999994</v>
      </c>
      <c r="AY6" s="13">
        <f>IF($C$1="mm",VLOOKUP($B6,Datos[],MATCH($C$2,Datos[#Headers],0),FALSE)-VLOOKUP(AY$4,Datos[],MATCH($C$2,Datos[#Headers],0),FALSE),(VLOOKUP($B6,Datos[],MATCH($C$2,Datos[#Headers],0),FALSE)-VLOOKUP(AY$4,Datos[],MATCH($C$2,Datos[#Headers],0),FALSE))/VLOOKUP($B6,Datos[],MATCH($C$2,Datos[#Headers],0),FALSE))</f>
        <v>-42.672000000000025</v>
      </c>
      <c r="AZ6" s="13">
        <f>IF($C$1="mm",VLOOKUP($B6,Datos[],MATCH($C$2,Datos[#Headers],0),FALSE)-VLOOKUP(AZ$4,Datos[],MATCH($C$2,Datos[#Headers],0),FALSE),(VLOOKUP($B6,Datos[],MATCH($C$2,Datos[#Headers],0),FALSE)-VLOOKUP(AZ$4,Datos[],MATCH($C$2,Datos[#Headers],0),FALSE))/VLOOKUP($B6,Datos[],MATCH($C$2,Datos[#Headers],0),FALSE))</f>
        <v>-47.75200000000001</v>
      </c>
      <c r="BA6" s="13">
        <f>IF($C$1="mm",VLOOKUP($B6,Datos[],MATCH($C$2,Datos[#Headers],0),FALSE)-VLOOKUP(BA$4,Datos[],MATCH($C$2,Datos[#Headers],0),FALSE),(VLOOKUP($B6,Datos[],MATCH($C$2,Datos[#Headers],0),FALSE)-VLOOKUP(BA$4,Datos[],MATCH($C$2,Datos[#Headers],0),FALSE))/VLOOKUP($B6,Datos[],MATCH($C$2,Datos[#Headers],0),FALSE))</f>
        <v>-29.972000000000008</v>
      </c>
      <c r="BB6" s="13" t="e">
        <f>IF($C$1="mm",VLOOKUP($B6,Datos[],MATCH($C$2,Datos[#Headers],0),FALSE)-VLOOKUP(BB$4,Datos[],MATCH($C$2,Datos[#Headers],0),FALSE),(VLOOKUP($B6,Datos[],MATCH($C$2,Datos[#Headers],0),FALSE)-VLOOKUP(BB$4,Datos[],MATCH($C$2,Datos[#Headers],0),FALSE))/VLOOKUP($B6,Datos[],MATCH($C$2,Datos[#Headers],0),FALSE))</f>
        <v>#N/A</v>
      </c>
      <c r="BC6" s="13">
        <f>IF($C$1="mm",VLOOKUP($B6,Datos[],MATCH($C$2,Datos[#Headers],0),FALSE)-VLOOKUP(BC$4,Datos[],MATCH($C$2,Datos[#Headers],0),FALSE),(VLOOKUP($B6,Datos[],MATCH($C$2,Datos[#Headers],0),FALSE)-VLOOKUP(BC$4,Datos[],MATCH($C$2,Datos[#Headers],0),FALSE))/VLOOKUP($B6,Datos[],MATCH($C$2,Datos[#Headers],0),FALSE))</f>
        <v>-37.846000000000004</v>
      </c>
      <c r="BD6" s="13">
        <f>IF($C$1="mm",VLOOKUP($B6,Datos[],MATCH($C$2,Datos[#Headers],0),FALSE)-VLOOKUP(BD$4,Datos[],MATCH($C$2,Datos[#Headers],0),FALSE),(VLOOKUP($B6,Datos[],MATCH($C$2,Datos[#Headers],0),FALSE)-VLOOKUP(BD$4,Datos[],MATCH($C$2,Datos[#Headers],0),FALSE))/VLOOKUP($B6,Datos[],MATCH($C$2,Datos[#Headers],0),FALSE))</f>
        <v>-65.532000000000011</v>
      </c>
      <c r="BE6" s="13">
        <f>IF($C$1="mm",VLOOKUP($B6,Datos[],MATCH($C$2,Datos[#Headers],0),FALSE)-VLOOKUP(BE$4,Datos[],MATCH($C$2,Datos[#Headers],0),FALSE),(VLOOKUP($B6,Datos[],MATCH($C$2,Datos[#Headers],0),FALSE)-VLOOKUP(BE$4,Datos[],MATCH($C$2,Datos[#Headers],0),FALSE))/VLOOKUP($B6,Datos[],MATCH($C$2,Datos[#Headers],0),FALSE))</f>
        <v>-90.932000000000016</v>
      </c>
      <c r="BF6" s="13">
        <f>IF($C$1="mm",VLOOKUP($B6,Datos[],MATCH($C$2,Datos[#Headers],0),FALSE)-VLOOKUP(BF$4,Datos[],MATCH($C$2,Datos[#Headers],0),FALSE),(VLOOKUP($B6,Datos[],MATCH($C$2,Datos[#Headers],0),FALSE)-VLOOKUP(BF$4,Datos[],MATCH($C$2,Datos[#Headers],0),FALSE))/VLOOKUP($B6,Datos[],MATCH($C$2,Datos[#Headers],0),FALSE))</f>
        <v>-65.532000000000011</v>
      </c>
      <c r="BG6" s="13">
        <f>IF($C$1="mm",VLOOKUP($B6,Datos[],MATCH($C$2,Datos[#Headers],0),FALSE)-VLOOKUP(BG$4,Datos[],MATCH($C$2,Datos[#Headers],0),FALSE),(VLOOKUP($B6,Datos[],MATCH($C$2,Datos[#Headers],0),FALSE)-VLOOKUP(BG$4,Datos[],MATCH($C$2,Datos[#Headers],0),FALSE))/VLOOKUP($B6,Datos[],MATCH($C$2,Datos[#Headers],0),FALSE))</f>
        <v>-78.231999999999999</v>
      </c>
      <c r="BH6" s="13">
        <f>IF($C$1="mm",VLOOKUP($B6,Datos[],MATCH($C$2,Datos[#Headers],0),FALSE)-VLOOKUP(BH$4,Datos[],MATCH($C$2,Datos[#Headers],0),FALSE),(VLOOKUP($B6,Datos[],MATCH($C$2,Datos[#Headers],0),FALSE)-VLOOKUP(BH$4,Datos[],MATCH($C$2,Datos[#Headers],0),FALSE))/VLOOKUP($B6,Datos[],MATCH($C$2,Datos[#Headers],0),FALSE))</f>
        <v>-91.032000000000011</v>
      </c>
      <c r="BI6" s="13">
        <f>IF($C$1="mm",VLOOKUP($B6,Datos[],MATCH($C$2,Datos[#Headers],0),FALSE)-VLOOKUP(BI$4,Datos[],MATCH($C$2,Datos[#Headers],0),FALSE),(VLOOKUP($B6,Datos[],MATCH($C$2,Datos[#Headers],0),FALSE)-VLOOKUP(BI$4,Datos[],MATCH($C$2,Datos[#Headers],0),FALSE))/VLOOKUP($B6,Datos[],MATCH($C$2,Datos[#Headers],0),FALSE))</f>
        <v>-29.972000000000008</v>
      </c>
      <c r="BJ6" s="13">
        <f>IF($C$1="mm",VLOOKUP($B6,Datos[],MATCH($C$2,Datos[#Headers],0),FALSE)-VLOOKUP(BJ$4,Datos[],MATCH($C$2,Datos[#Headers],0),FALSE),(VLOOKUP($B6,Datos[],MATCH($C$2,Datos[#Headers],0),FALSE)-VLOOKUP(BJ$4,Datos[],MATCH($C$2,Datos[#Headers],0),FALSE))/VLOOKUP($B6,Datos[],MATCH($C$2,Datos[#Headers],0),FALSE))</f>
        <v>-35.051999999999992</v>
      </c>
      <c r="BK6" s="13">
        <f>IF($C$1="mm",VLOOKUP($B6,Datos[],MATCH($C$2,Datos[#Headers],0),FALSE)-VLOOKUP(BK$4,Datos[],MATCH($C$2,Datos[#Headers],0),FALSE),(VLOOKUP($B6,Datos[],MATCH($C$2,Datos[#Headers],0),FALSE)-VLOOKUP(BK$4,Datos[],MATCH($C$2,Datos[#Headers],0),FALSE))/VLOOKUP($B6,Datos[],MATCH($C$2,Datos[#Headers],0),FALSE))</f>
        <v>-62.99199999999999</v>
      </c>
      <c r="BL6" s="13">
        <f>IF($C$1="mm",VLOOKUP($B6,Datos[],MATCH($C$2,Datos[#Headers],0),FALSE)-VLOOKUP(BL$4,Datos[],MATCH($C$2,Datos[#Headers],0),FALSE),(VLOOKUP($B6,Datos[],MATCH($C$2,Datos[#Headers],0),FALSE)-VLOOKUP(BL$4,Datos[],MATCH($C$2,Datos[#Headers],0),FALSE))/VLOOKUP($B6,Datos[],MATCH($C$2,Datos[#Headers],0),FALSE))</f>
        <v>-96.012000000000029</v>
      </c>
      <c r="BM6" s="13">
        <f>IF($C$1="mm",VLOOKUP($B6,Datos[],MATCH($C$2,Datos[#Headers],0),FALSE)-VLOOKUP(BM$4,Datos[],MATCH($C$2,Datos[#Headers],0),FALSE),(VLOOKUP($B6,Datos[],MATCH($C$2,Datos[#Headers],0),FALSE)-VLOOKUP(BM$4,Datos[],MATCH($C$2,Datos[#Headers],0),FALSE))/VLOOKUP($B6,Datos[],MATCH($C$2,Datos[#Headers],0),FALSE))</f>
        <v>-96.012000000000029</v>
      </c>
    </row>
    <row r="7" spans="2:65" s="10" customFormat="1" ht="29.7" customHeight="1" x14ac:dyDescent="0.55000000000000004">
      <c r="B7" s="29" t="s">
        <v>21</v>
      </c>
      <c r="C7" s="13">
        <f>IF($C$1="mm",VLOOKUP($B7,Datos[],MATCH($C$2,Datos[#Headers],0),FALSE)-VLOOKUP(C$4,Datos[],MATCH($C$2,Datos[#Headers],0),FALSE),(VLOOKUP($B7,Datos[],MATCH($C$2,Datos[#Headers],0),FALSE)-VLOOKUP(C$4,Datos[],MATCH($C$2,Datos[#Headers],0),FALSE))/VLOOKUP($B7,Datos[],MATCH($C$2,Datos[#Headers],0),FALSE))</f>
        <v>92.032000000000011</v>
      </c>
      <c r="D7" s="13">
        <f>IF($C$1="mm",VLOOKUP($B7,Datos[],MATCH($C$2,Datos[#Headers],0),FALSE)-VLOOKUP(D$4,Datos[],MATCH($C$2,Datos[#Headers],0),FALSE),(VLOOKUP($B7,Datos[],MATCH($C$2,Datos[#Headers],0),FALSE)-VLOOKUP(D$4,Datos[],MATCH($C$2,Datos[#Headers],0),FALSE))/VLOOKUP($B7,Datos[],MATCH($C$2,Datos[#Headers],0),FALSE))</f>
        <v>92.032000000000011</v>
      </c>
      <c r="E7" s="13">
        <f>IF($C$1="mm",VLOOKUP($B7,Datos[],MATCH($C$2,Datos[#Headers],0),FALSE)-VLOOKUP(E$4,Datos[],MATCH($C$2,Datos[#Headers],0),FALSE),(VLOOKUP($B7,Datos[],MATCH($C$2,Datos[#Headers],0),FALSE)-VLOOKUP(E$4,Datos[],MATCH($C$2,Datos[#Headers],0),FALSE))/VLOOKUP($B7,Datos[],MATCH($C$2,Datos[#Headers],0),FALSE))</f>
        <v>0</v>
      </c>
      <c r="F7" s="13">
        <f>IF($C$1="mm",VLOOKUP($B7,Datos[],MATCH($C$2,Datos[#Headers],0),FALSE)-VLOOKUP(F$4,Datos[],MATCH($C$2,Datos[#Headers],0),FALSE),(VLOOKUP($B7,Datos[],MATCH($C$2,Datos[#Headers],0),FALSE)-VLOOKUP(F$4,Datos[],MATCH($C$2,Datos[#Headers],0),FALSE))/VLOOKUP($B7,Datos[],MATCH($C$2,Datos[#Headers],0),FALSE))</f>
        <v>20.150000000000006</v>
      </c>
      <c r="G7" s="13">
        <f>IF($C$1="mm",VLOOKUP($B7,Datos[],MATCH($C$2,Datos[#Headers],0),FALSE)-VLOOKUP(G$4,Datos[],MATCH($C$2,Datos[#Headers],0),FALSE),(VLOOKUP($B7,Datos[],MATCH($C$2,Datos[#Headers],0),FALSE)-VLOOKUP(G$4,Datos[],MATCH($C$2,Datos[#Headers],0),FALSE))/VLOOKUP($B7,Datos[],MATCH($C$2,Datos[#Headers],0),FALSE))</f>
        <v>20.150000000000006</v>
      </c>
      <c r="H7" s="13">
        <f>IF($C$1="mm",VLOOKUP($B7,Datos[],MATCH($C$2,Datos[#Headers],0),FALSE)-VLOOKUP(H$4,Datos[],MATCH($C$2,Datos[#Headers],0),FALSE),(VLOOKUP($B7,Datos[],MATCH($C$2,Datos[#Headers],0),FALSE)-VLOOKUP(H$4,Datos[],MATCH($C$2,Datos[#Headers],0),FALSE))/VLOOKUP($B7,Datos[],MATCH($C$2,Datos[#Headers],0),FALSE))</f>
        <v>73.998000000000019</v>
      </c>
      <c r="I7" s="13">
        <f>IF($C$1="mm",VLOOKUP($B7,Datos[],MATCH($C$2,Datos[#Headers],0),FALSE)-VLOOKUP(I$4,Datos[],MATCH($C$2,Datos[#Headers],0),FALSE),(VLOOKUP($B7,Datos[],MATCH($C$2,Datos[#Headers],0),FALSE)-VLOOKUP(I$4,Datos[],MATCH($C$2,Datos[#Headers],0),FALSE))/VLOOKUP($B7,Datos[],MATCH($C$2,Datos[#Headers],0),FALSE))</f>
        <v>26.5</v>
      </c>
      <c r="J7" s="13">
        <f>IF($C$1="mm",VLOOKUP($B7,Datos[],MATCH($C$2,Datos[#Headers],0),FALSE)-VLOOKUP(J$4,Datos[],MATCH($C$2,Datos[#Headers],0),FALSE),(VLOOKUP($B7,Datos[],MATCH($C$2,Datos[#Headers],0),FALSE)-VLOOKUP(J$4,Datos[],MATCH($C$2,Datos[#Headers],0),FALSE))/VLOOKUP($B7,Datos[],MATCH($C$2,Datos[#Headers],0),FALSE))</f>
        <v>25.230000000000018</v>
      </c>
      <c r="K7" s="13">
        <f>IF($C$1="mm",VLOOKUP($B7,Datos[],MATCH($C$2,Datos[#Headers],0),FALSE)-VLOOKUP(K$4,Datos[],MATCH($C$2,Datos[#Headers],0),FALSE),(VLOOKUP($B7,Datos[],MATCH($C$2,Datos[#Headers],0),FALSE)-VLOOKUP(K$4,Datos[],MATCH($C$2,Datos[#Headers],0),FALSE))/VLOOKUP($B7,Datos[],MATCH($C$2,Datos[#Headers],0),FALSE))</f>
        <v>44.28</v>
      </c>
      <c r="L7" s="13">
        <f>IF($C$1="mm",VLOOKUP($B7,Datos[],MATCH($C$2,Datos[#Headers],0),FALSE)-VLOOKUP(L$4,Datos[],MATCH($C$2,Datos[#Headers],0),FALSE),(VLOOKUP($B7,Datos[],MATCH($C$2,Datos[#Headers],0),FALSE)-VLOOKUP(L$4,Datos[],MATCH($C$2,Datos[#Headers],0),FALSE))/VLOOKUP($B7,Datos[],MATCH($C$2,Datos[#Headers],0),FALSE))</f>
        <v>44.28</v>
      </c>
      <c r="M7" s="13">
        <f>IF($C$1="mm",VLOOKUP($B7,Datos[],MATCH($C$2,Datos[#Headers],0),FALSE)-VLOOKUP(M$4,Datos[],MATCH($C$2,Datos[#Headers],0),FALSE),(VLOOKUP($B7,Datos[],MATCH($C$2,Datos[#Headers],0),FALSE)-VLOOKUP(M$4,Datos[],MATCH($C$2,Datos[#Headers],0),FALSE))/VLOOKUP($B7,Datos[],MATCH($C$2,Datos[#Headers],0),FALSE))</f>
        <v>21.927999999999997</v>
      </c>
      <c r="N7" s="13">
        <f>IF($C$1="mm",VLOOKUP($B7,Datos[],MATCH($C$2,Datos[#Headers],0),FALSE)-VLOOKUP(N$4,Datos[],MATCH($C$2,Datos[#Headers],0),FALSE),(VLOOKUP($B7,Datos[],MATCH($C$2,Datos[#Headers],0),FALSE)-VLOOKUP(N$4,Datos[],MATCH($C$2,Datos[#Headers],0),FALSE))/VLOOKUP($B7,Datos[],MATCH($C$2,Datos[#Headers],0),FALSE))</f>
        <v>59.012</v>
      </c>
      <c r="O7" s="13">
        <f>IF($C$1="mm",VLOOKUP($B7,Datos[],MATCH($C$2,Datos[#Headers],0),FALSE)-VLOOKUP(O$4,Datos[],MATCH($C$2,Datos[#Headers],0),FALSE),(VLOOKUP($B7,Datos[],MATCH($C$2,Datos[#Headers],0),FALSE)-VLOOKUP(O$4,Datos[],MATCH($C$2,Datos[#Headers],0),FALSE))/VLOOKUP($B7,Datos[],MATCH($C$2,Datos[#Headers],0),FALSE))</f>
        <v>32</v>
      </c>
      <c r="P7" s="13">
        <f>IF($C$1="mm",VLOOKUP($B7,Datos[],MATCH($C$2,Datos[#Headers],0),FALSE)-VLOOKUP(P$4,Datos[],MATCH($C$2,Datos[#Headers],0),FALSE),(VLOOKUP($B7,Datos[],MATCH($C$2,Datos[#Headers],0),FALSE)-VLOOKUP(P$4,Datos[],MATCH($C$2,Datos[#Headers],0),FALSE))/VLOOKUP($B7,Datos[],MATCH($C$2,Datos[#Headers],0),FALSE))</f>
        <v>9</v>
      </c>
      <c r="Q7" s="13">
        <f>IF($C$1="mm",VLOOKUP($B7,Datos[],MATCH($C$2,Datos[#Headers],0),FALSE)-VLOOKUP(Q$4,Datos[],MATCH($C$2,Datos[#Headers],0),FALSE),(VLOOKUP($B7,Datos[],MATCH($C$2,Datos[#Headers],0),FALSE)-VLOOKUP(Q$4,Datos[],MATCH($C$2,Datos[#Headers],0),FALSE))/VLOOKUP($B7,Datos[],MATCH($C$2,Datos[#Headers],0),FALSE))</f>
        <v>30</v>
      </c>
      <c r="R7" s="13">
        <f>IF($C$1="mm",VLOOKUP($B7,Datos[],MATCH($C$2,Datos[#Headers],0),FALSE)-VLOOKUP(R$4,Datos[],MATCH($C$2,Datos[#Headers],0),FALSE),(VLOOKUP($B7,Datos[],MATCH($C$2,Datos[#Headers],0),FALSE)-VLOOKUP(R$4,Datos[],MATCH($C$2,Datos[#Headers],0),FALSE))/VLOOKUP($B7,Datos[],MATCH($C$2,Datos[#Headers],0),FALSE))</f>
        <v>14</v>
      </c>
      <c r="S7" s="13">
        <f>IF($C$1="mm",VLOOKUP($B7,Datos[],MATCH($C$2,Datos[#Headers],0),FALSE)-VLOOKUP(S$4,Datos[],MATCH($C$2,Datos[#Headers],0),FALSE),(VLOOKUP($B7,Datos[],MATCH($C$2,Datos[#Headers],0),FALSE)-VLOOKUP(S$4,Datos[],MATCH($C$2,Datos[#Headers],0),FALSE))/VLOOKUP($B7,Datos[],MATCH($C$2,Datos[#Headers],0),FALSE))</f>
        <v>56.5</v>
      </c>
      <c r="T7" s="13">
        <f>IF($C$1="mm",VLOOKUP($B7,Datos[],MATCH($C$2,Datos[#Headers],0),FALSE)-VLOOKUP(T$4,Datos[],MATCH($C$2,Datos[#Headers],0),FALSE),(VLOOKUP($B7,Datos[],MATCH($C$2,Datos[#Headers],0),FALSE)-VLOOKUP(T$4,Datos[],MATCH($C$2,Datos[#Headers],0),FALSE))/VLOOKUP($B7,Datos[],MATCH($C$2,Datos[#Headers],0),FALSE))</f>
        <v>47</v>
      </c>
      <c r="U7" s="13">
        <f>IF($C$1="mm",VLOOKUP($B7,Datos[],MATCH($C$2,Datos[#Headers],0),FALSE)-VLOOKUP(U$4,Datos[],MATCH($C$2,Datos[#Headers],0),FALSE),(VLOOKUP($B7,Datos[],MATCH($C$2,Datos[#Headers],0),FALSE)-VLOOKUP(U$4,Datos[],MATCH($C$2,Datos[#Headers],0),FALSE))/VLOOKUP($B7,Datos[],MATCH($C$2,Datos[#Headers],0),FALSE))</f>
        <v>29</v>
      </c>
      <c r="V7" s="13">
        <f>IF($C$1="mm",VLOOKUP($B7,Datos[],MATCH($C$2,Datos[#Headers],0),FALSE)-VLOOKUP(V$4,Datos[],MATCH($C$2,Datos[#Headers],0),FALSE),(VLOOKUP($B7,Datos[],MATCH($C$2,Datos[#Headers],0),FALSE)-VLOOKUP(V$4,Datos[],MATCH($C$2,Datos[#Headers],0),FALSE))/VLOOKUP($B7,Datos[],MATCH($C$2,Datos[#Headers],0),FALSE))</f>
        <v>44.28</v>
      </c>
      <c r="W7" s="13">
        <f>IF($C$1="mm",VLOOKUP($B7,Datos[],MATCH($C$2,Datos[#Headers],0),FALSE)-VLOOKUP(W$4,Datos[],MATCH($C$2,Datos[#Headers],0),FALSE),(VLOOKUP($B7,Datos[],MATCH($C$2,Datos[#Headers],0),FALSE)-VLOOKUP(W$4,Datos[],MATCH($C$2,Datos[#Headers],0),FALSE))/VLOOKUP($B7,Datos[],MATCH($C$2,Datos[#Headers],0),FALSE))</f>
        <v>9</v>
      </c>
      <c r="X7" s="13">
        <f>IF($C$1="mm",VLOOKUP($B7,Datos[],MATCH($C$2,Datos[#Headers],0),FALSE)-VLOOKUP(X$4,Datos[],MATCH($C$2,Datos[#Headers],0),FALSE),(VLOOKUP($B7,Datos[],MATCH($C$2,Datos[#Headers],0),FALSE)-VLOOKUP(X$4,Datos[],MATCH($C$2,Datos[#Headers],0),FALSE))/VLOOKUP($B7,Datos[],MATCH($C$2,Datos[#Headers],0),FALSE))</f>
        <v>29</v>
      </c>
      <c r="Y7" s="13">
        <f>IF($C$1="mm",VLOOKUP($B7,Datos[],MATCH($C$2,Datos[#Headers],0),FALSE)-VLOOKUP(Y$4,Datos[],MATCH($C$2,Datos[#Headers],0),FALSE),(VLOOKUP($B7,Datos[],MATCH($C$2,Datos[#Headers],0),FALSE)-VLOOKUP(Y$4,Datos[],MATCH($C$2,Datos[#Headers],0),FALSE))/VLOOKUP($B7,Datos[],MATCH($C$2,Datos[#Headers],0),FALSE))</f>
        <v>15</v>
      </c>
      <c r="Z7" s="13">
        <f>IF($C$1="mm",VLOOKUP($B7,Datos[],MATCH($C$2,Datos[#Headers],0),FALSE)-VLOOKUP(Z$4,Datos[],MATCH($C$2,Datos[#Headers],0),FALSE),(VLOOKUP($B7,Datos[],MATCH($C$2,Datos[#Headers],0),FALSE)-VLOOKUP(Z$4,Datos[],MATCH($C$2,Datos[#Headers],0),FALSE))/VLOOKUP($B7,Datos[],MATCH($C$2,Datos[#Headers],0),FALSE))</f>
        <v>32.087999999999994</v>
      </c>
      <c r="AA7" s="13">
        <f>IF($C$1="mm",VLOOKUP($B7,Datos[],MATCH($C$2,Datos[#Headers],0),FALSE)-VLOOKUP(AA$4,Datos[],MATCH($C$2,Datos[#Headers],0),FALSE),(VLOOKUP($B7,Datos[],MATCH($C$2,Datos[#Headers],0),FALSE)-VLOOKUP(AA$4,Datos[],MATCH($C$2,Datos[#Headers],0),FALSE))/VLOOKUP($B7,Datos[],MATCH($C$2,Datos[#Headers],0),FALSE))</f>
        <v>28</v>
      </c>
      <c r="AB7" s="13">
        <f>IF($C$1="mm",VLOOKUP($B7,Datos[],MATCH($C$2,Datos[#Headers],0),FALSE)-VLOOKUP(AB$4,Datos[],MATCH($C$2,Datos[#Headers],0),FALSE),(VLOOKUP($B7,Datos[],MATCH($C$2,Datos[#Headers],0),FALSE)-VLOOKUP(AB$4,Datos[],MATCH($C$2,Datos[#Headers],0),FALSE))/VLOOKUP($B7,Datos[],MATCH($C$2,Datos[#Headers],0),FALSE))</f>
        <v>53.932000000000016</v>
      </c>
      <c r="AC7" s="13">
        <f>IF($C$1="mm",VLOOKUP($B7,Datos[],MATCH($C$2,Datos[#Headers],0),FALSE)-VLOOKUP(AC$4,Datos[],MATCH($C$2,Datos[#Headers],0),FALSE),(VLOOKUP($B7,Datos[],MATCH($C$2,Datos[#Headers],0),FALSE)-VLOOKUP(AC$4,Datos[],MATCH($C$2,Datos[#Headers],0),FALSE))/VLOOKUP($B7,Datos[],MATCH($C$2,Datos[#Headers],0),FALSE))</f>
        <v>-4.9960000000000093</v>
      </c>
      <c r="AD7" s="13">
        <f>IF($C$1="mm",VLOOKUP($B7,Datos[],MATCH($C$2,Datos[#Headers],0),FALSE)-VLOOKUP(AD$4,Datos[],MATCH($C$2,Datos[#Headers],0),FALSE),(VLOOKUP($B7,Datos[],MATCH($C$2,Datos[#Headers],0),FALSE)-VLOOKUP(AD$4,Datos[],MATCH($C$2,Datos[#Headers],0),FALSE))/VLOOKUP($B7,Datos[],MATCH($C$2,Datos[#Headers],0),FALSE))</f>
        <v>57.995999999999981</v>
      </c>
      <c r="AE7" s="13">
        <f>IF($C$1="mm",VLOOKUP($B7,Datos[],MATCH($C$2,Datos[#Headers],0),FALSE)-VLOOKUP(AE$4,Datos[],MATCH($C$2,Datos[#Headers],0),FALSE),(VLOOKUP($B7,Datos[],MATCH($C$2,Datos[#Headers],0),FALSE)-VLOOKUP(AE$4,Datos[],MATCH($C$2,Datos[#Headers],0),FALSE))/VLOOKUP($B7,Datos[],MATCH($C$2,Datos[#Headers],0),FALSE))</f>
        <v>51.900000000000006</v>
      </c>
      <c r="AF7" s="13">
        <f>IF($C$1="mm",VLOOKUP($B7,Datos[],MATCH($C$2,Datos[#Headers],0),FALSE)-VLOOKUP(AF$4,Datos[],MATCH($C$2,Datos[#Headers],0),FALSE),(VLOOKUP($B7,Datos[],MATCH($C$2,Datos[#Headers],0),FALSE)-VLOOKUP(AF$4,Datos[],MATCH($C$2,Datos[#Headers],0),FALSE))/VLOOKUP($B7,Datos[],MATCH($C$2,Datos[#Headers],0),FALSE))</f>
        <v>28.024000000000001</v>
      </c>
      <c r="AG7" s="13">
        <f>IF($C$1="mm",VLOOKUP($B7,Datos[],MATCH($C$2,Datos[#Headers],0),FALSE)-VLOOKUP(AG$4,Datos[],MATCH($C$2,Datos[#Headers],0),FALSE),(VLOOKUP($B7,Datos[],MATCH($C$2,Datos[#Headers],0),FALSE)-VLOOKUP(AG$4,Datos[],MATCH($C$2,Datos[#Headers],0),FALSE))/VLOOKUP($B7,Datos[],MATCH($C$2,Datos[#Headers],0),FALSE))</f>
        <v>32.087999999999994</v>
      </c>
      <c r="AH7" s="13">
        <f>IF($C$1="mm",VLOOKUP($B7,Datos[],MATCH($C$2,Datos[#Headers],0),FALSE)-VLOOKUP(AH$4,Datos[],MATCH($C$2,Datos[#Headers],0),FALSE),(VLOOKUP($B7,Datos[],MATCH($C$2,Datos[#Headers],0),FALSE)-VLOOKUP(AH$4,Datos[],MATCH($C$2,Datos[#Headers],0),FALSE))/VLOOKUP($B7,Datos[],MATCH($C$2,Datos[#Headers],0),FALSE))</f>
        <v>36.151999999999987</v>
      </c>
      <c r="AI7" s="13">
        <f>IF($C$1="mm",VLOOKUP($B7,Datos[],MATCH($C$2,Datos[#Headers],0),FALSE)-VLOOKUP(AI$4,Datos[],MATCH($C$2,Datos[#Headers],0),FALSE),(VLOOKUP($B7,Datos[],MATCH($C$2,Datos[#Headers],0),FALSE)-VLOOKUP(AI$4,Datos[],MATCH($C$2,Datos[#Headers],0),FALSE))/VLOOKUP($B7,Datos[],MATCH($C$2,Datos[#Headers],0),FALSE))</f>
        <v>21.165999999999997</v>
      </c>
      <c r="AJ7" s="13">
        <f>IF($C$1="mm",VLOOKUP($B7,Datos[],MATCH($C$2,Datos[#Headers],0),FALSE)-VLOOKUP(AJ$4,Datos[],MATCH($C$2,Datos[#Headers],0),FALSE),(VLOOKUP($B7,Datos[],MATCH($C$2,Datos[#Headers],0),FALSE)-VLOOKUP(AJ$4,Datos[],MATCH($C$2,Datos[#Headers],0),FALSE))/VLOOKUP($B7,Datos[],MATCH($C$2,Datos[#Headers],0),FALSE))</f>
        <v>53.932000000000016</v>
      </c>
      <c r="AK7" s="13">
        <f>IF($C$1="mm",VLOOKUP($B7,Datos[],MATCH($C$2,Datos[#Headers],0),FALSE)-VLOOKUP(AK$4,Datos[],MATCH($C$2,Datos[#Headers],0),FALSE),(VLOOKUP($B7,Datos[],MATCH($C$2,Datos[#Headers],0),FALSE)-VLOOKUP(AK$4,Datos[],MATCH($C$2,Datos[#Headers],0),FALSE))/VLOOKUP($B7,Datos[],MATCH($C$2,Datos[#Headers],0),FALSE))</f>
        <v>31</v>
      </c>
      <c r="AL7" s="13">
        <f>IF($C$1="mm",VLOOKUP($B7,Datos[],MATCH($C$2,Datos[#Headers],0),FALSE)-VLOOKUP(AL$4,Datos[],MATCH($C$2,Datos[#Headers],0),FALSE),(VLOOKUP($B7,Datos[],MATCH($C$2,Datos[#Headers],0),FALSE)-VLOOKUP(AL$4,Datos[],MATCH($C$2,Datos[#Headers],0),FALSE))/VLOOKUP($B7,Datos[],MATCH($C$2,Datos[#Headers],0),FALSE))</f>
        <v>7</v>
      </c>
      <c r="AM7" s="13">
        <f>IF($C$1="mm",VLOOKUP($B7,Datos[],MATCH($C$2,Datos[#Headers],0),FALSE)-VLOOKUP(AM$4,Datos[],MATCH($C$2,Datos[#Headers],0),FALSE),(VLOOKUP($B7,Datos[],MATCH($C$2,Datos[#Headers],0),FALSE)-VLOOKUP(AM$4,Datos[],MATCH($C$2,Datos[#Headers],0),FALSE))/VLOOKUP($B7,Datos[],MATCH($C$2,Datos[#Headers],0),FALSE))</f>
        <v>49.106000000000023</v>
      </c>
      <c r="AN7" s="13">
        <f>IF($C$1="mm",VLOOKUP($B7,Datos[],MATCH($C$2,Datos[#Headers],0),FALSE)-VLOOKUP(AN$4,Datos[],MATCH($C$2,Datos[#Headers],0),FALSE),(VLOOKUP($B7,Datos[],MATCH($C$2,Datos[#Headers],0),FALSE)-VLOOKUP(AN$4,Datos[],MATCH($C$2,Datos[#Headers],0),FALSE))/VLOOKUP($B7,Datos[],MATCH($C$2,Datos[#Headers],0),FALSE))</f>
        <v>21.927999999999997</v>
      </c>
      <c r="AO7" s="13">
        <f>IF($C$1="mm",VLOOKUP($B7,Datos[],MATCH($C$2,Datos[#Headers],0),FALSE)-VLOOKUP(AO$4,Datos[],MATCH($C$2,Datos[#Headers],0),FALSE),(VLOOKUP($B7,Datos[],MATCH($C$2,Datos[#Headers],0),FALSE)-VLOOKUP(AO$4,Datos[],MATCH($C$2,Datos[#Headers],0),FALSE))/VLOOKUP($B7,Datos[],MATCH($C$2,Datos[#Headers],0),FALSE))</f>
        <v>44.02600000000001</v>
      </c>
      <c r="AP7" s="13">
        <f>IF($C$1="mm",VLOOKUP($B7,Datos[],MATCH($C$2,Datos[#Headers],0),FALSE)-VLOOKUP(AP$4,Datos[],MATCH($C$2,Datos[#Headers],0),FALSE),(VLOOKUP($B7,Datos[],MATCH($C$2,Datos[#Headers],0),FALSE)-VLOOKUP(AP$4,Datos[],MATCH($C$2,Datos[#Headers],0),FALSE))/VLOOKUP($B7,Datos[],MATCH($C$2,Datos[#Headers],0),FALSE))</f>
        <v>39.199999999999989</v>
      </c>
      <c r="AQ7" s="13">
        <f>IF($C$1="mm",VLOOKUP($B7,Datos[],MATCH($C$2,Datos[#Headers],0),FALSE)-VLOOKUP(AQ$4,Datos[],MATCH($C$2,Datos[#Headers],0),FALSE),(VLOOKUP($B7,Datos[],MATCH($C$2,Datos[#Headers],0),FALSE)-VLOOKUP(AQ$4,Datos[],MATCH($C$2,Datos[#Headers],0),FALSE))/VLOOKUP($B7,Datos[],MATCH($C$2,Datos[#Headers],0),FALSE))</f>
        <v>1</v>
      </c>
      <c r="AR7" s="13">
        <f>IF($C$1="mm",VLOOKUP($B7,Datos[],MATCH($C$2,Datos[#Headers],0),FALSE)-VLOOKUP(AR$4,Datos[],MATCH($C$2,Datos[#Headers],0),FALSE),(VLOOKUP($B7,Datos[],MATCH($C$2,Datos[#Headers],0),FALSE)-VLOOKUP(AR$4,Datos[],MATCH($C$2,Datos[#Headers],0),FALSE))/VLOOKUP($B7,Datos[],MATCH($C$2,Datos[#Headers],0),FALSE))</f>
        <v>9</v>
      </c>
      <c r="AS7" s="13">
        <f>IF($C$1="mm",VLOOKUP($B7,Datos[],MATCH($C$2,Datos[#Headers],0),FALSE)-VLOOKUP(AS$4,Datos[],MATCH($C$2,Datos[#Headers],0),FALSE),(VLOOKUP($B7,Datos[],MATCH($C$2,Datos[#Headers],0),FALSE)-VLOOKUP(AS$4,Datos[],MATCH($C$2,Datos[#Headers],0),FALSE))/VLOOKUP($B7,Datos[],MATCH($C$2,Datos[#Headers],0),FALSE))</f>
        <v>62.06</v>
      </c>
      <c r="AT7" s="13">
        <f>IF($C$1="mm",VLOOKUP($B7,Datos[],MATCH($C$2,Datos[#Headers],0),FALSE)-VLOOKUP(AT$4,Datos[],MATCH($C$2,Datos[#Headers],0),FALSE),(VLOOKUP($B7,Datos[],MATCH($C$2,Datos[#Headers],0),FALSE)-VLOOKUP(AT$4,Datos[],MATCH($C$2,Datos[#Headers],0),FALSE))/VLOOKUP($B7,Datos[],MATCH($C$2,Datos[#Headers],0),FALSE))</f>
        <v>45.550000000000011</v>
      </c>
      <c r="AU7" s="13">
        <f>IF($C$1="mm",VLOOKUP($B7,Datos[],MATCH($C$2,Datos[#Headers],0),FALSE)-VLOOKUP(AU$4,Datos[],MATCH($C$2,Datos[#Headers],0),FALSE),(VLOOKUP($B7,Datos[],MATCH($C$2,Datos[#Headers],0),FALSE)-VLOOKUP(AU$4,Datos[],MATCH($C$2,Datos[#Headers],0),FALSE))/VLOOKUP($B7,Datos[],MATCH($C$2,Datos[#Headers],0),FALSE))</f>
        <v>82.380000000000024</v>
      </c>
      <c r="AV7" s="13">
        <f>IF($C$1="mm",VLOOKUP($B7,Datos[],MATCH($C$2,Datos[#Headers],0),FALSE)-VLOOKUP(AV$4,Datos[],MATCH($C$2,Datos[#Headers],0),FALSE),(VLOOKUP($B7,Datos[],MATCH($C$2,Datos[#Headers],0),FALSE)-VLOOKUP(AV$4,Datos[],MATCH($C$2,Datos[#Headers],0),FALSE))/VLOOKUP($B7,Datos[],MATCH($C$2,Datos[#Headers],0),FALSE))</f>
        <v>7</v>
      </c>
      <c r="AW7" s="13">
        <f>IF($C$1="mm",VLOOKUP($B7,Datos[],MATCH($C$2,Datos[#Headers],0),FALSE)-VLOOKUP(AW$4,Datos[],MATCH($C$2,Datos[#Headers],0),FALSE),(VLOOKUP($B7,Datos[],MATCH($C$2,Datos[#Headers],0),FALSE)-VLOOKUP(AW$4,Datos[],MATCH($C$2,Datos[#Headers],0),FALSE))/VLOOKUP($B7,Datos[],MATCH($C$2,Datos[#Headers],0),FALSE))</f>
        <v>32.849999999999994</v>
      </c>
      <c r="AX7" s="13">
        <f>IF($C$1="mm",VLOOKUP($B7,Datos[],MATCH($C$2,Datos[#Headers],0),FALSE)-VLOOKUP(AX$4,Datos[],MATCH($C$2,Datos[#Headers],0),FALSE),(VLOOKUP($B7,Datos[],MATCH($C$2,Datos[#Headers],0),FALSE)-VLOOKUP(AX$4,Datos[],MATCH($C$2,Datos[#Headers],0),FALSE))/VLOOKUP($B7,Datos[],MATCH($C$2,Datos[#Headers],0),FALSE))</f>
        <v>7.4500000000000171</v>
      </c>
      <c r="AY7" s="13">
        <f>IF($C$1="mm",VLOOKUP($B7,Datos[],MATCH($C$2,Datos[#Headers],0),FALSE)-VLOOKUP(AY$4,Datos[],MATCH($C$2,Datos[#Headers],0),FALSE),(VLOOKUP($B7,Datos[],MATCH($C$2,Datos[#Headers],0),FALSE)-VLOOKUP(AY$4,Datos[],MATCH($C$2,Datos[#Headers],0),FALSE))/VLOOKUP($B7,Datos[],MATCH($C$2,Datos[#Headers],0),FALSE))</f>
        <v>49.359999999999985</v>
      </c>
      <c r="AZ7" s="13">
        <f>IF($C$1="mm",VLOOKUP($B7,Datos[],MATCH($C$2,Datos[#Headers],0),FALSE)-VLOOKUP(AZ$4,Datos[],MATCH($C$2,Datos[#Headers],0),FALSE),(VLOOKUP($B7,Datos[],MATCH($C$2,Datos[#Headers],0),FALSE)-VLOOKUP(AZ$4,Datos[],MATCH($C$2,Datos[#Headers],0),FALSE))/VLOOKUP($B7,Datos[],MATCH($C$2,Datos[#Headers],0),FALSE))</f>
        <v>44.28</v>
      </c>
      <c r="BA7" s="13">
        <f>IF($C$1="mm",VLOOKUP($B7,Datos[],MATCH($C$2,Datos[#Headers],0),FALSE)-VLOOKUP(BA$4,Datos[],MATCH($C$2,Datos[#Headers],0),FALSE),(VLOOKUP($B7,Datos[],MATCH($C$2,Datos[#Headers],0),FALSE)-VLOOKUP(BA$4,Datos[],MATCH($C$2,Datos[#Headers],0),FALSE))/VLOOKUP($B7,Datos[],MATCH($C$2,Datos[#Headers],0),FALSE))</f>
        <v>62.06</v>
      </c>
      <c r="BB7" s="13" t="e">
        <f>IF($C$1="mm",VLOOKUP($B7,Datos[],MATCH($C$2,Datos[#Headers],0),FALSE)-VLOOKUP(BB$4,Datos[],MATCH($C$2,Datos[#Headers],0),FALSE),(VLOOKUP($B7,Datos[],MATCH($C$2,Datos[#Headers],0),FALSE)-VLOOKUP(BB$4,Datos[],MATCH($C$2,Datos[#Headers],0),FALSE))/VLOOKUP($B7,Datos[],MATCH($C$2,Datos[#Headers],0),FALSE))</f>
        <v>#N/A</v>
      </c>
      <c r="BC7" s="13">
        <f>IF($C$1="mm",VLOOKUP($B7,Datos[],MATCH($C$2,Datos[#Headers],0),FALSE)-VLOOKUP(BC$4,Datos[],MATCH($C$2,Datos[#Headers],0),FALSE),(VLOOKUP($B7,Datos[],MATCH($C$2,Datos[#Headers],0),FALSE)-VLOOKUP(BC$4,Datos[],MATCH($C$2,Datos[#Headers],0),FALSE))/VLOOKUP($B7,Datos[],MATCH($C$2,Datos[#Headers],0),FALSE))</f>
        <v>54.186000000000007</v>
      </c>
      <c r="BD7" s="13">
        <f>IF($C$1="mm",VLOOKUP($B7,Datos[],MATCH($C$2,Datos[#Headers],0),FALSE)-VLOOKUP(BD$4,Datos[],MATCH($C$2,Datos[#Headers],0),FALSE),(VLOOKUP($B7,Datos[],MATCH($C$2,Datos[#Headers],0),FALSE)-VLOOKUP(BD$4,Datos[],MATCH($C$2,Datos[#Headers],0),FALSE))/VLOOKUP($B7,Datos[],MATCH($C$2,Datos[#Headers],0),FALSE))</f>
        <v>26.5</v>
      </c>
      <c r="BE7" s="13">
        <f>IF($C$1="mm",VLOOKUP($B7,Datos[],MATCH($C$2,Datos[#Headers],0),FALSE)-VLOOKUP(BE$4,Datos[],MATCH($C$2,Datos[#Headers],0),FALSE),(VLOOKUP($B7,Datos[],MATCH($C$2,Datos[#Headers],0),FALSE)-VLOOKUP(BE$4,Datos[],MATCH($C$2,Datos[#Headers],0),FALSE))/VLOOKUP($B7,Datos[],MATCH($C$2,Datos[#Headers],0),FALSE))</f>
        <v>1.0999999999999943</v>
      </c>
      <c r="BF7" s="13">
        <f>IF($C$1="mm",VLOOKUP($B7,Datos[],MATCH($C$2,Datos[#Headers],0),FALSE)-VLOOKUP(BF$4,Datos[],MATCH($C$2,Datos[#Headers],0),FALSE),(VLOOKUP($B7,Datos[],MATCH($C$2,Datos[#Headers],0),FALSE)-VLOOKUP(BF$4,Datos[],MATCH($C$2,Datos[#Headers],0),FALSE))/VLOOKUP($B7,Datos[],MATCH($C$2,Datos[#Headers],0),FALSE))</f>
        <v>26.5</v>
      </c>
      <c r="BG7" s="13">
        <f>IF($C$1="mm",VLOOKUP($B7,Datos[],MATCH($C$2,Datos[#Headers],0),FALSE)-VLOOKUP(BG$4,Datos[],MATCH($C$2,Datos[#Headers],0),FALSE),(VLOOKUP($B7,Datos[],MATCH($C$2,Datos[#Headers],0),FALSE)-VLOOKUP(BG$4,Datos[],MATCH($C$2,Datos[#Headers],0),FALSE))/VLOOKUP($B7,Datos[],MATCH($C$2,Datos[#Headers],0),FALSE))</f>
        <v>13.800000000000011</v>
      </c>
      <c r="BH7" s="13">
        <f>IF($C$1="mm",VLOOKUP($B7,Datos[],MATCH($C$2,Datos[#Headers],0),FALSE)-VLOOKUP(BH$4,Datos[],MATCH($C$2,Datos[#Headers],0),FALSE),(VLOOKUP($B7,Datos[],MATCH($C$2,Datos[#Headers],0),FALSE)-VLOOKUP(BH$4,Datos[],MATCH($C$2,Datos[#Headers],0),FALSE))/VLOOKUP($B7,Datos[],MATCH($C$2,Datos[#Headers],0),FALSE))</f>
        <v>1</v>
      </c>
      <c r="BI7" s="13">
        <f>IF($C$1="mm",VLOOKUP($B7,Datos[],MATCH($C$2,Datos[#Headers],0),FALSE)-VLOOKUP(BI$4,Datos[],MATCH($C$2,Datos[#Headers],0),FALSE),(VLOOKUP($B7,Datos[],MATCH($C$2,Datos[#Headers],0),FALSE)-VLOOKUP(BI$4,Datos[],MATCH($C$2,Datos[#Headers],0),FALSE))/VLOOKUP($B7,Datos[],MATCH($C$2,Datos[#Headers],0),FALSE))</f>
        <v>62.06</v>
      </c>
      <c r="BJ7" s="13">
        <f>IF($C$1="mm",VLOOKUP($B7,Datos[],MATCH($C$2,Datos[#Headers],0),FALSE)-VLOOKUP(BJ$4,Datos[],MATCH($C$2,Datos[#Headers],0),FALSE),(VLOOKUP($B7,Datos[],MATCH($C$2,Datos[#Headers],0),FALSE)-VLOOKUP(BJ$4,Datos[],MATCH($C$2,Datos[#Headers],0),FALSE))/VLOOKUP($B7,Datos[],MATCH($C$2,Datos[#Headers],0),FALSE))</f>
        <v>56.980000000000018</v>
      </c>
      <c r="BK7" s="13">
        <f>IF($C$1="mm",VLOOKUP($B7,Datos[],MATCH($C$2,Datos[#Headers],0),FALSE)-VLOOKUP(BK$4,Datos[],MATCH($C$2,Datos[#Headers],0),FALSE),(VLOOKUP($B7,Datos[],MATCH($C$2,Datos[#Headers],0),FALSE)-VLOOKUP(BK$4,Datos[],MATCH($C$2,Datos[#Headers],0),FALSE))/VLOOKUP($B7,Datos[],MATCH($C$2,Datos[#Headers],0),FALSE))</f>
        <v>29.04000000000002</v>
      </c>
      <c r="BL7" s="13">
        <f>IF($C$1="mm",VLOOKUP($B7,Datos[],MATCH($C$2,Datos[#Headers],0),FALSE)-VLOOKUP(BL$4,Datos[],MATCH($C$2,Datos[#Headers],0),FALSE),(VLOOKUP($B7,Datos[],MATCH($C$2,Datos[#Headers],0),FALSE)-VLOOKUP(BL$4,Datos[],MATCH($C$2,Datos[#Headers],0),FALSE))/VLOOKUP($B7,Datos[],MATCH($C$2,Datos[#Headers],0),FALSE))</f>
        <v>-3.9800000000000182</v>
      </c>
      <c r="BM7" s="13">
        <f>IF($C$1="mm",VLOOKUP($B7,Datos[],MATCH($C$2,Datos[#Headers],0),FALSE)-VLOOKUP(BM$4,Datos[],MATCH($C$2,Datos[#Headers],0),FALSE),(VLOOKUP($B7,Datos[],MATCH($C$2,Datos[#Headers],0),FALSE)-VLOOKUP(BM$4,Datos[],MATCH($C$2,Datos[#Headers],0),FALSE))/VLOOKUP($B7,Datos[],MATCH($C$2,Datos[#Headers],0),FALSE))</f>
        <v>-3.9800000000000182</v>
      </c>
    </row>
    <row r="8" spans="2:65" s="10" customFormat="1" ht="29.7" customHeight="1" x14ac:dyDescent="0.55000000000000004">
      <c r="B8" s="29" t="s">
        <v>49</v>
      </c>
      <c r="C8" s="13">
        <f>IF($C$1="mm",VLOOKUP($B8,Datos[],MATCH($C$2,Datos[#Headers],0),FALSE)-VLOOKUP(C$4,Datos[],MATCH($C$2,Datos[#Headers],0),FALSE),(VLOOKUP($B8,Datos[],MATCH($C$2,Datos[#Headers],0),FALSE)-VLOOKUP(C$4,Datos[],MATCH($C$2,Datos[#Headers],0),FALSE))/VLOOKUP($B8,Datos[],MATCH($C$2,Datos[#Headers],0),FALSE))</f>
        <v>71.882000000000005</v>
      </c>
      <c r="D8" s="13">
        <f>IF($C$1="mm",VLOOKUP($B8,Datos[],MATCH($C$2,Datos[#Headers],0),FALSE)-VLOOKUP(D$4,Datos[],MATCH($C$2,Datos[#Headers],0),FALSE),(VLOOKUP($B8,Datos[],MATCH($C$2,Datos[#Headers],0),FALSE)-VLOOKUP(D$4,Datos[],MATCH($C$2,Datos[#Headers],0),FALSE))/VLOOKUP($B8,Datos[],MATCH($C$2,Datos[#Headers],0),FALSE))</f>
        <v>71.882000000000005</v>
      </c>
      <c r="E8" s="13">
        <f>IF($C$1="mm",VLOOKUP($B8,Datos[],MATCH($C$2,Datos[#Headers],0),FALSE)-VLOOKUP(E$4,Datos[],MATCH($C$2,Datos[#Headers],0),FALSE),(VLOOKUP($B8,Datos[],MATCH($C$2,Datos[#Headers],0),FALSE)-VLOOKUP(E$4,Datos[],MATCH($C$2,Datos[#Headers],0),FALSE))/VLOOKUP($B8,Datos[],MATCH($C$2,Datos[#Headers],0),FALSE))</f>
        <v>-20.150000000000006</v>
      </c>
      <c r="F8" s="13">
        <f>IF($C$1="mm",VLOOKUP($B8,Datos[],MATCH($C$2,Datos[#Headers],0),FALSE)-VLOOKUP(F$4,Datos[],MATCH($C$2,Datos[#Headers],0),FALSE),(VLOOKUP($B8,Datos[],MATCH($C$2,Datos[#Headers],0),FALSE)-VLOOKUP(F$4,Datos[],MATCH($C$2,Datos[#Headers],0),FALSE))/VLOOKUP($B8,Datos[],MATCH($C$2,Datos[#Headers],0),FALSE))</f>
        <v>0</v>
      </c>
      <c r="G8" s="13">
        <f>IF($C$1="mm",VLOOKUP($B8,Datos[],MATCH($C$2,Datos[#Headers],0),FALSE)-VLOOKUP(G$4,Datos[],MATCH($C$2,Datos[#Headers],0),FALSE),(VLOOKUP($B8,Datos[],MATCH($C$2,Datos[#Headers],0),FALSE)-VLOOKUP(G$4,Datos[],MATCH($C$2,Datos[#Headers],0),FALSE))/VLOOKUP($B8,Datos[],MATCH($C$2,Datos[#Headers],0),FALSE))</f>
        <v>0</v>
      </c>
      <c r="H8" s="13">
        <f>IF($C$1="mm",VLOOKUP($B8,Datos[],MATCH($C$2,Datos[#Headers],0),FALSE)-VLOOKUP(H$4,Datos[],MATCH($C$2,Datos[#Headers],0),FALSE),(VLOOKUP($B8,Datos[],MATCH($C$2,Datos[#Headers],0),FALSE)-VLOOKUP(H$4,Datos[],MATCH($C$2,Datos[#Headers],0),FALSE))/VLOOKUP($B8,Datos[],MATCH($C$2,Datos[#Headers],0),FALSE))</f>
        <v>53.848000000000013</v>
      </c>
      <c r="I8" s="13">
        <f>IF($C$1="mm",VLOOKUP($B8,Datos[],MATCH($C$2,Datos[#Headers],0),FALSE)-VLOOKUP(I$4,Datos[],MATCH($C$2,Datos[#Headers],0),FALSE),(VLOOKUP($B8,Datos[],MATCH($C$2,Datos[#Headers],0),FALSE)-VLOOKUP(I$4,Datos[],MATCH($C$2,Datos[#Headers],0),FALSE))/VLOOKUP($B8,Datos[],MATCH($C$2,Datos[#Headers],0),FALSE))</f>
        <v>6.3499999999999943</v>
      </c>
      <c r="J8" s="13">
        <f>IF($C$1="mm",VLOOKUP($B8,Datos[],MATCH($C$2,Datos[#Headers],0),FALSE)-VLOOKUP(J$4,Datos[],MATCH($C$2,Datos[#Headers],0),FALSE),(VLOOKUP($B8,Datos[],MATCH($C$2,Datos[#Headers],0),FALSE)-VLOOKUP(J$4,Datos[],MATCH($C$2,Datos[#Headers],0),FALSE))/VLOOKUP($B8,Datos[],MATCH($C$2,Datos[#Headers],0),FALSE))</f>
        <v>5.0800000000000125</v>
      </c>
      <c r="K8" s="13">
        <f>IF($C$1="mm",VLOOKUP($B8,Datos[],MATCH($C$2,Datos[#Headers],0),FALSE)-VLOOKUP(K$4,Datos[],MATCH($C$2,Datos[#Headers],0),FALSE),(VLOOKUP($B8,Datos[],MATCH($C$2,Datos[#Headers],0),FALSE)-VLOOKUP(K$4,Datos[],MATCH($C$2,Datos[#Headers],0),FALSE))/VLOOKUP($B8,Datos[],MATCH($C$2,Datos[#Headers],0),FALSE))</f>
        <v>24.129999999999995</v>
      </c>
      <c r="L8" s="13">
        <f>IF($C$1="mm",VLOOKUP($B8,Datos[],MATCH($C$2,Datos[#Headers],0),FALSE)-VLOOKUP(L$4,Datos[],MATCH($C$2,Datos[#Headers],0),FALSE),(VLOOKUP($B8,Datos[],MATCH($C$2,Datos[#Headers],0),FALSE)-VLOOKUP(L$4,Datos[],MATCH($C$2,Datos[#Headers],0),FALSE))/VLOOKUP($B8,Datos[],MATCH($C$2,Datos[#Headers],0),FALSE))</f>
        <v>24.129999999999995</v>
      </c>
      <c r="M8" s="13">
        <f>IF($C$1="mm",VLOOKUP($B8,Datos[],MATCH($C$2,Datos[#Headers],0),FALSE)-VLOOKUP(M$4,Datos[],MATCH($C$2,Datos[#Headers],0),FALSE),(VLOOKUP($B8,Datos[],MATCH($C$2,Datos[#Headers],0),FALSE)-VLOOKUP(M$4,Datos[],MATCH($C$2,Datos[#Headers],0),FALSE))/VLOOKUP($B8,Datos[],MATCH($C$2,Datos[#Headers],0),FALSE))</f>
        <v>1.7779999999999916</v>
      </c>
      <c r="N8" s="13">
        <f>IF($C$1="mm",VLOOKUP($B8,Datos[],MATCH($C$2,Datos[#Headers],0),FALSE)-VLOOKUP(N$4,Datos[],MATCH($C$2,Datos[#Headers],0),FALSE),(VLOOKUP($B8,Datos[],MATCH($C$2,Datos[#Headers],0),FALSE)-VLOOKUP(N$4,Datos[],MATCH($C$2,Datos[#Headers],0),FALSE))/VLOOKUP($B8,Datos[],MATCH($C$2,Datos[#Headers],0),FALSE))</f>
        <v>38.861999999999995</v>
      </c>
      <c r="O8" s="13">
        <f>IF($C$1="mm",VLOOKUP($B8,Datos[],MATCH($C$2,Datos[#Headers],0),FALSE)-VLOOKUP(O$4,Datos[],MATCH($C$2,Datos[#Headers],0),FALSE),(VLOOKUP($B8,Datos[],MATCH($C$2,Datos[#Headers],0),FALSE)-VLOOKUP(O$4,Datos[],MATCH($C$2,Datos[#Headers],0),FALSE))/VLOOKUP($B8,Datos[],MATCH($C$2,Datos[#Headers],0),FALSE))</f>
        <v>11.849999999999994</v>
      </c>
      <c r="P8" s="13">
        <f>IF($C$1="mm",VLOOKUP($B8,Datos[],MATCH($C$2,Datos[#Headers],0),FALSE)-VLOOKUP(P$4,Datos[],MATCH($C$2,Datos[#Headers],0),FALSE),(VLOOKUP($B8,Datos[],MATCH($C$2,Datos[#Headers],0),FALSE)-VLOOKUP(P$4,Datos[],MATCH($C$2,Datos[#Headers],0),FALSE))/VLOOKUP($B8,Datos[],MATCH($C$2,Datos[#Headers],0),FALSE))</f>
        <v>-11.150000000000006</v>
      </c>
      <c r="Q8" s="13">
        <f>IF($C$1="mm",VLOOKUP($B8,Datos[],MATCH($C$2,Datos[#Headers],0),FALSE)-VLOOKUP(Q$4,Datos[],MATCH($C$2,Datos[#Headers],0),FALSE),(VLOOKUP($B8,Datos[],MATCH($C$2,Datos[#Headers],0),FALSE)-VLOOKUP(Q$4,Datos[],MATCH($C$2,Datos[#Headers],0),FALSE))/VLOOKUP($B8,Datos[],MATCH($C$2,Datos[#Headers],0),FALSE))</f>
        <v>9.8499999999999943</v>
      </c>
      <c r="R8" s="13">
        <f>IF($C$1="mm",VLOOKUP($B8,Datos[],MATCH($C$2,Datos[#Headers],0),FALSE)-VLOOKUP(R$4,Datos[],MATCH($C$2,Datos[#Headers],0),FALSE),(VLOOKUP($B8,Datos[],MATCH($C$2,Datos[#Headers],0),FALSE)-VLOOKUP(R$4,Datos[],MATCH($C$2,Datos[#Headers],0),FALSE))/VLOOKUP($B8,Datos[],MATCH($C$2,Datos[#Headers],0),FALSE))</f>
        <v>-6.1500000000000057</v>
      </c>
      <c r="S8" s="13">
        <f>IF($C$1="mm",VLOOKUP($B8,Datos[],MATCH($C$2,Datos[#Headers],0),FALSE)-VLOOKUP(S$4,Datos[],MATCH($C$2,Datos[#Headers],0),FALSE),(VLOOKUP($B8,Datos[],MATCH($C$2,Datos[#Headers],0),FALSE)-VLOOKUP(S$4,Datos[],MATCH($C$2,Datos[#Headers],0),FALSE))/VLOOKUP($B8,Datos[],MATCH($C$2,Datos[#Headers],0),FALSE))</f>
        <v>36.349999999999994</v>
      </c>
      <c r="T8" s="13">
        <f>IF($C$1="mm",VLOOKUP($B8,Datos[],MATCH($C$2,Datos[#Headers],0),FALSE)-VLOOKUP(T$4,Datos[],MATCH($C$2,Datos[#Headers],0),FALSE),(VLOOKUP($B8,Datos[],MATCH($C$2,Datos[#Headers],0),FALSE)-VLOOKUP(T$4,Datos[],MATCH($C$2,Datos[#Headers],0),FALSE))/VLOOKUP($B8,Datos[],MATCH($C$2,Datos[#Headers],0),FALSE))</f>
        <v>26.849999999999994</v>
      </c>
      <c r="U8" s="13">
        <f>IF($C$1="mm",VLOOKUP($B8,Datos[],MATCH($C$2,Datos[#Headers],0),FALSE)-VLOOKUP(U$4,Datos[],MATCH($C$2,Datos[#Headers],0),FALSE),(VLOOKUP($B8,Datos[],MATCH($C$2,Datos[#Headers],0),FALSE)-VLOOKUP(U$4,Datos[],MATCH($C$2,Datos[#Headers],0),FALSE))/VLOOKUP($B8,Datos[],MATCH($C$2,Datos[#Headers],0),FALSE))</f>
        <v>8.8499999999999943</v>
      </c>
      <c r="V8" s="13">
        <f>IF($C$1="mm",VLOOKUP($B8,Datos[],MATCH($C$2,Datos[#Headers],0),FALSE)-VLOOKUP(V$4,Datos[],MATCH($C$2,Datos[#Headers],0),FALSE),(VLOOKUP($B8,Datos[],MATCH($C$2,Datos[#Headers],0),FALSE)-VLOOKUP(V$4,Datos[],MATCH($C$2,Datos[#Headers],0),FALSE))/VLOOKUP($B8,Datos[],MATCH($C$2,Datos[#Headers],0),FALSE))</f>
        <v>24.129999999999995</v>
      </c>
      <c r="W8" s="13">
        <f>IF($C$1="mm",VLOOKUP($B8,Datos[],MATCH($C$2,Datos[#Headers],0),FALSE)-VLOOKUP(W$4,Datos[],MATCH($C$2,Datos[#Headers],0),FALSE),(VLOOKUP($B8,Datos[],MATCH($C$2,Datos[#Headers],0),FALSE)-VLOOKUP(W$4,Datos[],MATCH($C$2,Datos[#Headers],0),FALSE))/VLOOKUP($B8,Datos[],MATCH($C$2,Datos[#Headers],0),FALSE))</f>
        <v>-11.150000000000006</v>
      </c>
      <c r="X8" s="13">
        <f>IF($C$1="mm",VLOOKUP($B8,Datos[],MATCH($C$2,Datos[#Headers],0),FALSE)-VLOOKUP(X$4,Datos[],MATCH($C$2,Datos[#Headers],0),FALSE),(VLOOKUP($B8,Datos[],MATCH($C$2,Datos[#Headers],0),FALSE)-VLOOKUP(X$4,Datos[],MATCH($C$2,Datos[#Headers],0),FALSE))/VLOOKUP($B8,Datos[],MATCH($C$2,Datos[#Headers],0),FALSE))</f>
        <v>8.8499999999999943</v>
      </c>
      <c r="Y8" s="13">
        <f>IF($C$1="mm",VLOOKUP($B8,Datos[],MATCH($C$2,Datos[#Headers],0),FALSE)-VLOOKUP(Y$4,Datos[],MATCH($C$2,Datos[#Headers],0),FALSE),(VLOOKUP($B8,Datos[],MATCH($C$2,Datos[#Headers],0),FALSE)-VLOOKUP(Y$4,Datos[],MATCH($C$2,Datos[#Headers],0),FALSE))/VLOOKUP($B8,Datos[],MATCH($C$2,Datos[#Headers],0),FALSE))</f>
        <v>-5.1500000000000057</v>
      </c>
      <c r="Z8" s="13">
        <f>IF($C$1="mm",VLOOKUP($B8,Datos[],MATCH($C$2,Datos[#Headers],0),FALSE)-VLOOKUP(Z$4,Datos[],MATCH($C$2,Datos[#Headers],0),FALSE),(VLOOKUP($B8,Datos[],MATCH($C$2,Datos[#Headers],0),FALSE)-VLOOKUP(Z$4,Datos[],MATCH($C$2,Datos[#Headers],0),FALSE))/VLOOKUP($B8,Datos[],MATCH($C$2,Datos[#Headers],0),FALSE))</f>
        <v>11.937999999999988</v>
      </c>
      <c r="AA8" s="13">
        <f>IF($C$1="mm",VLOOKUP($B8,Datos[],MATCH($C$2,Datos[#Headers],0),FALSE)-VLOOKUP(AA$4,Datos[],MATCH($C$2,Datos[#Headers],0),FALSE),(VLOOKUP($B8,Datos[],MATCH($C$2,Datos[#Headers],0),FALSE)-VLOOKUP(AA$4,Datos[],MATCH($C$2,Datos[#Headers],0),FALSE))/VLOOKUP($B8,Datos[],MATCH($C$2,Datos[#Headers],0),FALSE))</f>
        <v>7.8499999999999943</v>
      </c>
      <c r="AB8" s="13">
        <f>IF($C$1="mm",VLOOKUP($B8,Datos[],MATCH($C$2,Datos[#Headers],0),FALSE)-VLOOKUP(AB$4,Datos[],MATCH($C$2,Datos[#Headers],0),FALSE),(VLOOKUP($B8,Datos[],MATCH($C$2,Datos[#Headers],0),FALSE)-VLOOKUP(AB$4,Datos[],MATCH($C$2,Datos[#Headers],0),FALSE))/VLOOKUP($B8,Datos[],MATCH($C$2,Datos[#Headers],0),FALSE))</f>
        <v>33.782000000000011</v>
      </c>
      <c r="AC8" s="13">
        <f>IF($C$1="mm",VLOOKUP($B8,Datos[],MATCH($C$2,Datos[#Headers],0),FALSE)-VLOOKUP(AC$4,Datos[],MATCH($C$2,Datos[#Headers],0),FALSE),(VLOOKUP($B8,Datos[],MATCH($C$2,Datos[#Headers],0),FALSE)-VLOOKUP(AC$4,Datos[],MATCH($C$2,Datos[#Headers],0),FALSE))/VLOOKUP($B8,Datos[],MATCH($C$2,Datos[#Headers],0),FALSE))</f>
        <v>-25.146000000000015</v>
      </c>
      <c r="AD8" s="13">
        <f>IF($C$1="mm",VLOOKUP($B8,Datos[],MATCH($C$2,Datos[#Headers],0),FALSE)-VLOOKUP(AD$4,Datos[],MATCH($C$2,Datos[#Headers],0),FALSE),(VLOOKUP($B8,Datos[],MATCH($C$2,Datos[#Headers],0),FALSE)-VLOOKUP(AD$4,Datos[],MATCH($C$2,Datos[#Headers],0),FALSE))/VLOOKUP($B8,Datos[],MATCH($C$2,Datos[#Headers],0),FALSE))</f>
        <v>37.845999999999975</v>
      </c>
      <c r="AE8" s="13">
        <f>IF($C$1="mm",VLOOKUP($B8,Datos[],MATCH($C$2,Datos[#Headers],0),FALSE)-VLOOKUP(AE$4,Datos[],MATCH($C$2,Datos[#Headers],0),FALSE),(VLOOKUP($B8,Datos[],MATCH($C$2,Datos[#Headers],0),FALSE)-VLOOKUP(AE$4,Datos[],MATCH($C$2,Datos[#Headers],0),FALSE))/VLOOKUP($B8,Datos[],MATCH($C$2,Datos[#Headers],0),FALSE))</f>
        <v>31.75</v>
      </c>
      <c r="AF8" s="13">
        <f>IF($C$1="mm",VLOOKUP($B8,Datos[],MATCH($C$2,Datos[#Headers],0),FALSE)-VLOOKUP(AF$4,Datos[],MATCH($C$2,Datos[#Headers],0),FALSE),(VLOOKUP($B8,Datos[],MATCH($C$2,Datos[#Headers],0),FALSE)-VLOOKUP(AF$4,Datos[],MATCH($C$2,Datos[#Headers],0),FALSE))/VLOOKUP($B8,Datos[],MATCH($C$2,Datos[#Headers],0),FALSE))</f>
        <v>7.8739999999999952</v>
      </c>
      <c r="AG8" s="13">
        <f>IF($C$1="mm",VLOOKUP($B8,Datos[],MATCH($C$2,Datos[#Headers],0),FALSE)-VLOOKUP(AG$4,Datos[],MATCH($C$2,Datos[#Headers],0),FALSE),(VLOOKUP($B8,Datos[],MATCH($C$2,Datos[#Headers],0),FALSE)-VLOOKUP(AG$4,Datos[],MATCH($C$2,Datos[#Headers],0),FALSE))/VLOOKUP($B8,Datos[],MATCH($C$2,Datos[#Headers],0),FALSE))</f>
        <v>11.937999999999988</v>
      </c>
      <c r="AH8" s="13">
        <f>IF($C$1="mm",VLOOKUP($B8,Datos[],MATCH($C$2,Datos[#Headers],0),FALSE)-VLOOKUP(AH$4,Datos[],MATCH($C$2,Datos[#Headers],0),FALSE),(VLOOKUP($B8,Datos[],MATCH($C$2,Datos[#Headers],0),FALSE)-VLOOKUP(AH$4,Datos[],MATCH($C$2,Datos[#Headers],0),FALSE))/VLOOKUP($B8,Datos[],MATCH($C$2,Datos[#Headers],0),FALSE))</f>
        <v>16.001999999999981</v>
      </c>
      <c r="AI8" s="13">
        <f>IF($C$1="mm",VLOOKUP($B8,Datos[],MATCH($C$2,Datos[#Headers],0),FALSE)-VLOOKUP(AI$4,Datos[],MATCH($C$2,Datos[#Headers],0),FALSE),(VLOOKUP($B8,Datos[],MATCH($C$2,Datos[#Headers],0),FALSE)-VLOOKUP(AI$4,Datos[],MATCH($C$2,Datos[#Headers],0),FALSE))/VLOOKUP($B8,Datos[],MATCH($C$2,Datos[#Headers],0),FALSE))</f>
        <v>1.0159999999999911</v>
      </c>
      <c r="AJ8" s="13">
        <f>IF($C$1="mm",VLOOKUP($B8,Datos[],MATCH($C$2,Datos[#Headers],0),FALSE)-VLOOKUP(AJ$4,Datos[],MATCH($C$2,Datos[#Headers],0),FALSE),(VLOOKUP($B8,Datos[],MATCH($C$2,Datos[#Headers],0),FALSE)-VLOOKUP(AJ$4,Datos[],MATCH($C$2,Datos[#Headers],0),FALSE))/VLOOKUP($B8,Datos[],MATCH($C$2,Datos[#Headers],0),FALSE))</f>
        <v>33.782000000000011</v>
      </c>
      <c r="AK8" s="13">
        <f>IF($C$1="mm",VLOOKUP($B8,Datos[],MATCH($C$2,Datos[#Headers],0),FALSE)-VLOOKUP(AK$4,Datos[],MATCH($C$2,Datos[#Headers],0),FALSE),(VLOOKUP($B8,Datos[],MATCH($C$2,Datos[#Headers],0),FALSE)-VLOOKUP(AK$4,Datos[],MATCH($C$2,Datos[#Headers],0),FALSE))/VLOOKUP($B8,Datos[],MATCH($C$2,Datos[#Headers],0),FALSE))</f>
        <v>10.849999999999994</v>
      </c>
      <c r="AL8" s="13">
        <f>IF($C$1="mm",VLOOKUP($B8,Datos[],MATCH($C$2,Datos[#Headers],0),FALSE)-VLOOKUP(AL$4,Datos[],MATCH($C$2,Datos[#Headers],0),FALSE),(VLOOKUP($B8,Datos[],MATCH($C$2,Datos[#Headers],0),FALSE)-VLOOKUP(AL$4,Datos[],MATCH($C$2,Datos[#Headers],0),FALSE))/VLOOKUP($B8,Datos[],MATCH($C$2,Datos[#Headers],0),FALSE))</f>
        <v>-13.150000000000006</v>
      </c>
      <c r="AM8" s="13">
        <f>IF($C$1="mm",VLOOKUP($B8,Datos[],MATCH($C$2,Datos[#Headers],0),FALSE)-VLOOKUP(AM$4,Datos[],MATCH($C$2,Datos[#Headers],0),FALSE),(VLOOKUP($B8,Datos[],MATCH($C$2,Datos[#Headers],0),FALSE)-VLOOKUP(AM$4,Datos[],MATCH($C$2,Datos[#Headers],0),FALSE))/VLOOKUP($B8,Datos[],MATCH($C$2,Datos[#Headers],0),FALSE))</f>
        <v>28.956000000000017</v>
      </c>
      <c r="AN8" s="13">
        <f>IF($C$1="mm",VLOOKUP($B8,Datos[],MATCH($C$2,Datos[#Headers],0),FALSE)-VLOOKUP(AN$4,Datos[],MATCH($C$2,Datos[#Headers],0),FALSE),(VLOOKUP($B8,Datos[],MATCH($C$2,Datos[#Headers],0),FALSE)-VLOOKUP(AN$4,Datos[],MATCH($C$2,Datos[#Headers],0),FALSE))/VLOOKUP($B8,Datos[],MATCH($C$2,Datos[#Headers],0),FALSE))</f>
        <v>1.7779999999999916</v>
      </c>
      <c r="AO8" s="13">
        <f>IF($C$1="mm",VLOOKUP($B8,Datos[],MATCH($C$2,Datos[#Headers],0),FALSE)-VLOOKUP(AO$4,Datos[],MATCH($C$2,Datos[#Headers],0),FALSE),(VLOOKUP($B8,Datos[],MATCH($C$2,Datos[#Headers],0),FALSE)-VLOOKUP(AO$4,Datos[],MATCH($C$2,Datos[#Headers],0),FALSE))/VLOOKUP($B8,Datos[],MATCH($C$2,Datos[#Headers],0),FALSE))</f>
        <v>23.876000000000005</v>
      </c>
      <c r="AP8" s="13">
        <f>IF($C$1="mm",VLOOKUP($B8,Datos[],MATCH($C$2,Datos[#Headers],0),FALSE)-VLOOKUP(AP$4,Datos[],MATCH($C$2,Datos[#Headers],0),FALSE),(VLOOKUP($B8,Datos[],MATCH($C$2,Datos[#Headers],0),FALSE)-VLOOKUP(AP$4,Datos[],MATCH($C$2,Datos[#Headers],0),FALSE))/VLOOKUP($B8,Datos[],MATCH($C$2,Datos[#Headers],0),FALSE))</f>
        <v>19.049999999999983</v>
      </c>
      <c r="AQ8" s="13">
        <f>IF($C$1="mm",VLOOKUP($B8,Datos[],MATCH($C$2,Datos[#Headers],0),FALSE)-VLOOKUP(AQ$4,Datos[],MATCH($C$2,Datos[#Headers],0),FALSE),(VLOOKUP($B8,Datos[],MATCH($C$2,Datos[#Headers],0),FALSE)-VLOOKUP(AQ$4,Datos[],MATCH($C$2,Datos[#Headers],0),FALSE))/VLOOKUP($B8,Datos[],MATCH($C$2,Datos[#Headers],0),FALSE))</f>
        <v>-19.150000000000006</v>
      </c>
      <c r="AR8" s="13">
        <f>IF($C$1="mm",VLOOKUP($B8,Datos[],MATCH($C$2,Datos[#Headers],0),FALSE)-VLOOKUP(AR$4,Datos[],MATCH($C$2,Datos[#Headers],0),FALSE),(VLOOKUP($B8,Datos[],MATCH($C$2,Datos[#Headers],0),FALSE)-VLOOKUP(AR$4,Datos[],MATCH($C$2,Datos[#Headers],0),FALSE))/VLOOKUP($B8,Datos[],MATCH($C$2,Datos[#Headers],0),FALSE))</f>
        <v>-11.150000000000006</v>
      </c>
      <c r="AS8" s="13">
        <f>IF($C$1="mm",VLOOKUP($B8,Datos[],MATCH($C$2,Datos[#Headers],0),FALSE)-VLOOKUP(AS$4,Datos[],MATCH($C$2,Datos[#Headers],0),FALSE),(VLOOKUP($B8,Datos[],MATCH($C$2,Datos[#Headers],0),FALSE)-VLOOKUP(AS$4,Datos[],MATCH($C$2,Datos[#Headers],0),FALSE))/VLOOKUP($B8,Datos[],MATCH($C$2,Datos[#Headers],0),FALSE))</f>
        <v>41.91</v>
      </c>
      <c r="AT8" s="13">
        <f>IF($C$1="mm",VLOOKUP($B8,Datos[],MATCH($C$2,Datos[#Headers],0),FALSE)-VLOOKUP(AT$4,Datos[],MATCH($C$2,Datos[#Headers],0),FALSE),(VLOOKUP($B8,Datos[],MATCH($C$2,Datos[#Headers],0),FALSE)-VLOOKUP(AT$4,Datos[],MATCH($C$2,Datos[#Headers],0),FALSE))/VLOOKUP($B8,Datos[],MATCH($C$2,Datos[#Headers],0),FALSE))</f>
        <v>25.400000000000006</v>
      </c>
      <c r="AU8" s="13">
        <f>IF($C$1="mm",VLOOKUP($B8,Datos[],MATCH($C$2,Datos[#Headers],0),FALSE)-VLOOKUP(AU$4,Datos[],MATCH($C$2,Datos[#Headers],0),FALSE),(VLOOKUP($B8,Datos[],MATCH($C$2,Datos[#Headers],0),FALSE)-VLOOKUP(AU$4,Datos[],MATCH($C$2,Datos[#Headers],0),FALSE))/VLOOKUP($B8,Datos[],MATCH($C$2,Datos[#Headers],0),FALSE))</f>
        <v>62.230000000000018</v>
      </c>
      <c r="AV8" s="13">
        <f>IF($C$1="mm",VLOOKUP($B8,Datos[],MATCH($C$2,Datos[#Headers],0),FALSE)-VLOOKUP(AV$4,Datos[],MATCH($C$2,Datos[#Headers],0),FALSE),(VLOOKUP($B8,Datos[],MATCH($C$2,Datos[#Headers],0),FALSE)-VLOOKUP(AV$4,Datos[],MATCH($C$2,Datos[#Headers],0),FALSE))/VLOOKUP($B8,Datos[],MATCH($C$2,Datos[#Headers],0),FALSE))</f>
        <v>-13.150000000000006</v>
      </c>
      <c r="AW8" s="13">
        <f>IF($C$1="mm",VLOOKUP($B8,Datos[],MATCH($C$2,Datos[#Headers],0),FALSE)-VLOOKUP(AW$4,Datos[],MATCH($C$2,Datos[#Headers],0),FALSE),(VLOOKUP($B8,Datos[],MATCH($C$2,Datos[#Headers],0),FALSE)-VLOOKUP(AW$4,Datos[],MATCH($C$2,Datos[#Headers],0),FALSE))/VLOOKUP($B8,Datos[],MATCH($C$2,Datos[#Headers],0),FALSE))</f>
        <v>12.699999999999989</v>
      </c>
      <c r="AX8" s="13">
        <f>IF($C$1="mm",VLOOKUP($B8,Datos[],MATCH($C$2,Datos[#Headers],0),FALSE)-VLOOKUP(AX$4,Datos[],MATCH($C$2,Datos[#Headers],0),FALSE),(VLOOKUP($B8,Datos[],MATCH($C$2,Datos[#Headers],0),FALSE)-VLOOKUP(AX$4,Datos[],MATCH($C$2,Datos[#Headers],0),FALSE))/VLOOKUP($B8,Datos[],MATCH($C$2,Datos[#Headers],0),FALSE))</f>
        <v>-12.699999999999989</v>
      </c>
      <c r="AY8" s="13">
        <f>IF($C$1="mm",VLOOKUP($B8,Datos[],MATCH($C$2,Datos[#Headers],0),FALSE)-VLOOKUP(AY$4,Datos[],MATCH($C$2,Datos[#Headers],0),FALSE),(VLOOKUP($B8,Datos[],MATCH($C$2,Datos[#Headers],0),FALSE)-VLOOKUP(AY$4,Datos[],MATCH($C$2,Datos[#Headers],0),FALSE))/VLOOKUP($B8,Datos[],MATCH($C$2,Datos[#Headers],0),FALSE))</f>
        <v>29.20999999999998</v>
      </c>
      <c r="AZ8" s="13">
        <f>IF($C$1="mm",VLOOKUP($B8,Datos[],MATCH($C$2,Datos[#Headers],0),FALSE)-VLOOKUP(AZ$4,Datos[],MATCH($C$2,Datos[#Headers],0),FALSE),(VLOOKUP($B8,Datos[],MATCH($C$2,Datos[#Headers],0),FALSE)-VLOOKUP(AZ$4,Datos[],MATCH($C$2,Datos[#Headers],0),FALSE))/VLOOKUP($B8,Datos[],MATCH($C$2,Datos[#Headers],0),FALSE))</f>
        <v>24.129999999999995</v>
      </c>
      <c r="BA8" s="13">
        <f>IF($C$1="mm",VLOOKUP($B8,Datos[],MATCH($C$2,Datos[#Headers],0),FALSE)-VLOOKUP(BA$4,Datos[],MATCH($C$2,Datos[#Headers],0),FALSE),(VLOOKUP($B8,Datos[],MATCH($C$2,Datos[#Headers],0),FALSE)-VLOOKUP(BA$4,Datos[],MATCH($C$2,Datos[#Headers],0),FALSE))/VLOOKUP($B8,Datos[],MATCH($C$2,Datos[#Headers],0),FALSE))</f>
        <v>41.91</v>
      </c>
      <c r="BB8" s="13" t="e">
        <f>IF($C$1="mm",VLOOKUP($B8,Datos[],MATCH($C$2,Datos[#Headers],0),FALSE)-VLOOKUP(BB$4,Datos[],MATCH($C$2,Datos[#Headers],0),FALSE),(VLOOKUP($B8,Datos[],MATCH($C$2,Datos[#Headers],0),FALSE)-VLOOKUP(BB$4,Datos[],MATCH($C$2,Datos[#Headers],0),FALSE))/VLOOKUP($B8,Datos[],MATCH($C$2,Datos[#Headers],0),FALSE))</f>
        <v>#N/A</v>
      </c>
      <c r="BC8" s="13">
        <f>IF($C$1="mm",VLOOKUP($B8,Datos[],MATCH($C$2,Datos[#Headers],0),FALSE)-VLOOKUP(BC$4,Datos[],MATCH($C$2,Datos[#Headers],0),FALSE),(VLOOKUP($B8,Datos[],MATCH($C$2,Datos[#Headers],0),FALSE)-VLOOKUP(BC$4,Datos[],MATCH($C$2,Datos[#Headers],0),FALSE))/VLOOKUP($B8,Datos[],MATCH($C$2,Datos[#Headers],0),FALSE))</f>
        <v>34.036000000000001</v>
      </c>
      <c r="BD8" s="13">
        <f>IF($C$1="mm",VLOOKUP($B8,Datos[],MATCH($C$2,Datos[#Headers],0),FALSE)-VLOOKUP(BD$4,Datos[],MATCH($C$2,Datos[#Headers],0),FALSE),(VLOOKUP($B8,Datos[],MATCH($C$2,Datos[#Headers],0),FALSE)-VLOOKUP(BD$4,Datos[],MATCH($C$2,Datos[#Headers],0),FALSE))/VLOOKUP($B8,Datos[],MATCH($C$2,Datos[#Headers],0),FALSE))</f>
        <v>6.3499999999999943</v>
      </c>
      <c r="BE8" s="13">
        <f>IF($C$1="mm",VLOOKUP($B8,Datos[],MATCH($C$2,Datos[#Headers],0),FALSE)-VLOOKUP(BE$4,Datos[],MATCH($C$2,Datos[#Headers],0),FALSE),(VLOOKUP($B8,Datos[],MATCH($C$2,Datos[#Headers],0),FALSE)-VLOOKUP(BE$4,Datos[],MATCH($C$2,Datos[#Headers],0),FALSE))/VLOOKUP($B8,Datos[],MATCH($C$2,Datos[#Headers],0),FALSE))</f>
        <v>-19.050000000000011</v>
      </c>
      <c r="BF8" s="13">
        <f>IF($C$1="mm",VLOOKUP($B8,Datos[],MATCH($C$2,Datos[#Headers],0),FALSE)-VLOOKUP(BF$4,Datos[],MATCH($C$2,Datos[#Headers],0),FALSE),(VLOOKUP($B8,Datos[],MATCH($C$2,Datos[#Headers],0),FALSE)-VLOOKUP(BF$4,Datos[],MATCH($C$2,Datos[#Headers],0),FALSE))/VLOOKUP($B8,Datos[],MATCH($C$2,Datos[#Headers],0),FALSE))</f>
        <v>6.3499999999999943</v>
      </c>
      <c r="BG8" s="13">
        <f>IF($C$1="mm",VLOOKUP($B8,Datos[],MATCH($C$2,Datos[#Headers],0),FALSE)-VLOOKUP(BG$4,Datos[],MATCH($C$2,Datos[#Headers],0),FALSE),(VLOOKUP($B8,Datos[],MATCH($C$2,Datos[#Headers],0),FALSE)-VLOOKUP(BG$4,Datos[],MATCH($C$2,Datos[#Headers],0),FALSE))/VLOOKUP($B8,Datos[],MATCH($C$2,Datos[#Headers],0),FALSE))</f>
        <v>-6.3499999999999943</v>
      </c>
      <c r="BH8" s="13">
        <f>IF($C$1="mm",VLOOKUP($B8,Datos[],MATCH($C$2,Datos[#Headers],0),FALSE)-VLOOKUP(BH$4,Datos[],MATCH($C$2,Datos[#Headers],0),FALSE),(VLOOKUP($B8,Datos[],MATCH($C$2,Datos[#Headers],0),FALSE)-VLOOKUP(BH$4,Datos[],MATCH($C$2,Datos[#Headers],0),FALSE))/VLOOKUP($B8,Datos[],MATCH($C$2,Datos[#Headers],0),FALSE))</f>
        <v>-19.150000000000006</v>
      </c>
      <c r="BI8" s="13">
        <f>IF($C$1="mm",VLOOKUP($B8,Datos[],MATCH($C$2,Datos[#Headers],0),FALSE)-VLOOKUP(BI$4,Datos[],MATCH($C$2,Datos[#Headers],0),FALSE),(VLOOKUP($B8,Datos[],MATCH($C$2,Datos[#Headers],0),FALSE)-VLOOKUP(BI$4,Datos[],MATCH($C$2,Datos[#Headers],0),FALSE))/VLOOKUP($B8,Datos[],MATCH($C$2,Datos[#Headers],0),FALSE))</f>
        <v>41.91</v>
      </c>
      <c r="BJ8" s="13">
        <f>IF($C$1="mm",VLOOKUP($B8,Datos[],MATCH($C$2,Datos[#Headers],0),FALSE)-VLOOKUP(BJ$4,Datos[],MATCH($C$2,Datos[#Headers],0),FALSE),(VLOOKUP($B8,Datos[],MATCH($C$2,Datos[#Headers],0),FALSE)-VLOOKUP(BJ$4,Datos[],MATCH($C$2,Datos[#Headers],0),FALSE))/VLOOKUP($B8,Datos[],MATCH($C$2,Datos[#Headers],0),FALSE))</f>
        <v>36.830000000000013</v>
      </c>
      <c r="BK8" s="13">
        <f>IF($C$1="mm",VLOOKUP($B8,Datos[],MATCH($C$2,Datos[#Headers],0),FALSE)-VLOOKUP(BK$4,Datos[],MATCH($C$2,Datos[#Headers],0),FALSE),(VLOOKUP($B8,Datos[],MATCH($C$2,Datos[#Headers],0),FALSE)-VLOOKUP(BK$4,Datos[],MATCH($C$2,Datos[#Headers],0),FALSE))/VLOOKUP($B8,Datos[],MATCH($C$2,Datos[#Headers],0),FALSE))</f>
        <v>8.8900000000000148</v>
      </c>
      <c r="BL8" s="13">
        <f>IF($C$1="mm",VLOOKUP($B8,Datos[],MATCH($C$2,Datos[#Headers],0),FALSE)-VLOOKUP(BL$4,Datos[],MATCH($C$2,Datos[#Headers],0),FALSE),(VLOOKUP($B8,Datos[],MATCH($C$2,Datos[#Headers],0),FALSE)-VLOOKUP(BL$4,Datos[],MATCH($C$2,Datos[#Headers],0),FALSE))/VLOOKUP($B8,Datos[],MATCH($C$2,Datos[#Headers],0),FALSE))</f>
        <v>-24.130000000000024</v>
      </c>
      <c r="BM8" s="13">
        <f>IF($C$1="mm",VLOOKUP($B8,Datos[],MATCH($C$2,Datos[#Headers],0),FALSE)-VLOOKUP(BM$4,Datos[],MATCH($C$2,Datos[#Headers],0),FALSE),(VLOOKUP($B8,Datos[],MATCH($C$2,Datos[#Headers],0),FALSE)-VLOOKUP(BM$4,Datos[],MATCH($C$2,Datos[#Headers],0),FALSE))/VLOOKUP($B8,Datos[],MATCH($C$2,Datos[#Headers],0),FALSE))</f>
        <v>-24.130000000000024</v>
      </c>
    </row>
    <row r="9" spans="2:65" s="10" customFormat="1" ht="29.7" customHeight="1" x14ac:dyDescent="0.55000000000000004">
      <c r="B9" s="29" t="s">
        <v>52</v>
      </c>
      <c r="C9" s="13">
        <f>IF($C$1="mm",VLOOKUP($B9,Datos[],MATCH($C$2,Datos[#Headers],0),FALSE)-VLOOKUP(C$4,Datos[],MATCH($C$2,Datos[#Headers],0),FALSE),(VLOOKUP($B9,Datos[],MATCH($C$2,Datos[#Headers],0),FALSE)-VLOOKUP(C$4,Datos[],MATCH($C$2,Datos[#Headers],0),FALSE))/VLOOKUP($B9,Datos[],MATCH($C$2,Datos[#Headers],0),FALSE))</f>
        <v>71.882000000000005</v>
      </c>
      <c r="D9" s="13">
        <f>IF($C$1="mm",VLOOKUP($B9,Datos[],MATCH($C$2,Datos[#Headers],0),FALSE)-VLOOKUP(D$4,Datos[],MATCH($C$2,Datos[#Headers],0),FALSE),(VLOOKUP($B9,Datos[],MATCH($C$2,Datos[#Headers],0),FALSE)-VLOOKUP(D$4,Datos[],MATCH($C$2,Datos[#Headers],0),FALSE))/VLOOKUP($B9,Datos[],MATCH($C$2,Datos[#Headers],0),FALSE))</f>
        <v>71.882000000000005</v>
      </c>
      <c r="E9" s="13">
        <f>IF($C$1="mm",VLOOKUP($B9,Datos[],MATCH($C$2,Datos[#Headers],0),FALSE)-VLOOKUP(E$4,Datos[],MATCH($C$2,Datos[#Headers],0),FALSE),(VLOOKUP($B9,Datos[],MATCH($C$2,Datos[#Headers],0),FALSE)-VLOOKUP(E$4,Datos[],MATCH($C$2,Datos[#Headers],0),FALSE))/VLOOKUP($B9,Datos[],MATCH($C$2,Datos[#Headers],0),FALSE))</f>
        <v>-20.150000000000006</v>
      </c>
      <c r="F9" s="13">
        <f>IF($C$1="mm",VLOOKUP($B9,Datos[],MATCH($C$2,Datos[#Headers],0),FALSE)-VLOOKUP(F$4,Datos[],MATCH($C$2,Datos[#Headers],0),FALSE),(VLOOKUP($B9,Datos[],MATCH($C$2,Datos[#Headers],0),FALSE)-VLOOKUP(F$4,Datos[],MATCH($C$2,Datos[#Headers],0),FALSE))/VLOOKUP($B9,Datos[],MATCH($C$2,Datos[#Headers],0),FALSE))</f>
        <v>0</v>
      </c>
      <c r="G9" s="13">
        <f>IF($C$1="mm",VLOOKUP($B9,Datos[],MATCH($C$2,Datos[#Headers],0),FALSE)-VLOOKUP(G$4,Datos[],MATCH($C$2,Datos[#Headers],0),FALSE),(VLOOKUP($B9,Datos[],MATCH($C$2,Datos[#Headers],0),FALSE)-VLOOKUP(G$4,Datos[],MATCH($C$2,Datos[#Headers],0),FALSE))/VLOOKUP($B9,Datos[],MATCH($C$2,Datos[#Headers],0),FALSE))</f>
        <v>0</v>
      </c>
      <c r="H9" s="13">
        <f>IF($C$1="mm",VLOOKUP($B9,Datos[],MATCH($C$2,Datos[#Headers],0),FALSE)-VLOOKUP(H$4,Datos[],MATCH($C$2,Datos[#Headers],0),FALSE),(VLOOKUP($B9,Datos[],MATCH($C$2,Datos[#Headers],0),FALSE)-VLOOKUP(H$4,Datos[],MATCH($C$2,Datos[#Headers],0),FALSE))/VLOOKUP($B9,Datos[],MATCH($C$2,Datos[#Headers],0),FALSE))</f>
        <v>53.848000000000013</v>
      </c>
      <c r="I9" s="13">
        <f>IF($C$1="mm",VLOOKUP($B9,Datos[],MATCH($C$2,Datos[#Headers],0),FALSE)-VLOOKUP(I$4,Datos[],MATCH($C$2,Datos[#Headers],0),FALSE),(VLOOKUP($B9,Datos[],MATCH($C$2,Datos[#Headers],0),FALSE)-VLOOKUP(I$4,Datos[],MATCH($C$2,Datos[#Headers],0),FALSE))/VLOOKUP($B9,Datos[],MATCH($C$2,Datos[#Headers],0),FALSE))</f>
        <v>6.3499999999999943</v>
      </c>
      <c r="J9" s="13">
        <f>IF($C$1="mm",VLOOKUP($B9,Datos[],MATCH($C$2,Datos[#Headers],0),FALSE)-VLOOKUP(J$4,Datos[],MATCH($C$2,Datos[#Headers],0),FALSE),(VLOOKUP($B9,Datos[],MATCH($C$2,Datos[#Headers],0),FALSE)-VLOOKUP(J$4,Datos[],MATCH($C$2,Datos[#Headers],0),FALSE))/VLOOKUP($B9,Datos[],MATCH($C$2,Datos[#Headers],0),FALSE))</f>
        <v>5.0800000000000125</v>
      </c>
      <c r="K9" s="13">
        <f>IF($C$1="mm",VLOOKUP($B9,Datos[],MATCH($C$2,Datos[#Headers],0),FALSE)-VLOOKUP(K$4,Datos[],MATCH($C$2,Datos[#Headers],0),FALSE),(VLOOKUP($B9,Datos[],MATCH($C$2,Datos[#Headers],0),FALSE)-VLOOKUP(K$4,Datos[],MATCH($C$2,Datos[#Headers],0),FALSE))/VLOOKUP($B9,Datos[],MATCH($C$2,Datos[#Headers],0),FALSE))</f>
        <v>24.129999999999995</v>
      </c>
      <c r="L9" s="13">
        <f>IF($C$1="mm",VLOOKUP($B9,Datos[],MATCH($C$2,Datos[#Headers],0),FALSE)-VLOOKUP(L$4,Datos[],MATCH($C$2,Datos[#Headers],0),FALSE),(VLOOKUP($B9,Datos[],MATCH($C$2,Datos[#Headers],0),FALSE)-VLOOKUP(L$4,Datos[],MATCH($C$2,Datos[#Headers],0),FALSE))/VLOOKUP($B9,Datos[],MATCH($C$2,Datos[#Headers],0),FALSE))</f>
        <v>24.129999999999995</v>
      </c>
      <c r="M9" s="13">
        <f>IF($C$1="mm",VLOOKUP($B9,Datos[],MATCH($C$2,Datos[#Headers],0),FALSE)-VLOOKUP(M$4,Datos[],MATCH($C$2,Datos[#Headers],0),FALSE),(VLOOKUP($B9,Datos[],MATCH($C$2,Datos[#Headers],0),FALSE)-VLOOKUP(M$4,Datos[],MATCH($C$2,Datos[#Headers],0),FALSE))/VLOOKUP($B9,Datos[],MATCH($C$2,Datos[#Headers],0),FALSE))</f>
        <v>1.7779999999999916</v>
      </c>
      <c r="N9" s="13">
        <f>IF($C$1="mm",VLOOKUP($B9,Datos[],MATCH($C$2,Datos[#Headers],0),FALSE)-VLOOKUP(N$4,Datos[],MATCH($C$2,Datos[#Headers],0),FALSE),(VLOOKUP($B9,Datos[],MATCH($C$2,Datos[#Headers],0),FALSE)-VLOOKUP(N$4,Datos[],MATCH($C$2,Datos[#Headers],0),FALSE))/VLOOKUP($B9,Datos[],MATCH($C$2,Datos[#Headers],0),FALSE))</f>
        <v>38.861999999999995</v>
      </c>
      <c r="O9" s="13">
        <f>IF($C$1="mm",VLOOKUP($B9,Datos[],MATCH($C$2,Datos[#Headers],0),FALSE)-VLOOKUP(O$4,Datos[],MATCH($C$2,Datos[#Headers],0),FALSE),(VLOOKUP($B9,Datos[],MATCH($C$2,Datos[#Headers],0),FALSE)-VLOOKUP(O$4,Datos[],MATCH($C$2,Datos[#Headers],0),FALSE))/VLOOKUP($B9,Datos[],MATCH($C$2,Datos[#Headers],0),FALSE))</f>
        <v>11.849999999999994</v>
      </c>
      <c r="P9" s="13">
        <f>IF($C$1="mm",VLOOKUP($B9,Datos[],MATCH($C$2,Datos[#Headers],0),FALSE)-VLOOKUP(P$4,Datos[],MATCH($C$2,Datos[#Headers],0),FALSE),(VLOOKUP($B9,Datos[],MATCH($C$2,Datos[#Headers],0),FALSE)-VLOOKUP(P$4,Datos[],MATCH($C$2,Datos[#Headers],0),FALSE))/VLOOKUP($B9,Datos[],MATCH($C$2,Datos[#Headers],0),FALSE))</f>
        <v>-11.150000000000006</v>
      </c>
      <c r="Q9" s="13">
        <f>IF($C$1="mm",VLOOKUP($B9,Datos[],MATCH($C$2,Datos[#Headers],0),FALSE)-VLOOKUP(Q$4,Datos[],MATCH($C$2,Datos[#Headers],0),FALSE),(VLOOKUP($B9,Datos[],MATCH($C$2,Datos[#Headers],0),FALSE)-VLOOKUP(Q$4,Datos[],MATCH($C$2,Datos[#Headers],0),FALSE))/VLOOKUP($B9,Datos[],MATCH($C$2,Datos[#Headers],0),FALSE))</f>
        <v>9.8499999999999943</v>
      </c>
      <c r="R9" s="13">
        <f>IF($C$1="mm",VLOOKUP($B9,Datos[],MATCH($C$2,Datos[#Headers],0),FALSE)-VLOOKUP(R$4,Datos[],MATCH($C$2,Datos[#Headers],0),FALSE),(VLOOKUP($B9,Datos[],MATCH($C$2,Datos[#Headers],0),FALSE)-VLOOKUP(R$4,Datos[],MATCH($C$2,Datos[#Headers],0),FALSE))/VLOOKUP($B9,Datos[],MATCH($C$2,Datos[#Headers],0),FALSE))</f>
        <v>-6.1500000000000057</v>
      </c>
      <c r="S9" s="13">
        <f>IF($C$1="mm",VLOOKUP($B9,Datos[],MATCH($C$2,Datos[#Headers],0),FALSE)-VLOOKUP(S$4,Datos[],MATCH($C$2,Datos[#Headers],0),FALSE),(VLOOKUP($B9,Datos[],MATCH($C$2,Datos[#Headers],0),FALSE)-VLOOKUP(S$4,Datos[],MATCH($C$2,Datos[#Headers],0),FALSE))/VLOOKUP($B9,Datos[],MATCH($C$2,Datos[#Headers],0),FALSE))</f>
        <v>36.349999999999994</v>
      </c>
      <c r="T9" s="13">
        <f>IF($C$1="mm",VLOOKUP($B9,Datos[],MATCH($C$2,Datos[#Headers],0),FALSE)-VLOOKUP(T$4,Datos[],MATCH($C$2,Datos[#Headers],0),FALSE),(VLOOKUP($B9,Datos[],MATCH($C$2,Datos[#Headers],0),FALSE)-VLOOKUP(T$4,Datos[],MATCH($C$2,Datos[#Headers],0),FALSE))/VLOOKUP($B9,Datos[],MATCH($C$2,Datos[#Headers],0),FALSE))</f>
        <v>26.849999999999994</v>
      </c>
      <c r="U9" s="13">
        <f>IF($C$1="mm",VLOOKUP($B9,Datos[],MATCH($C$2,Datos[#Headers],0),FALSE)-VLOOKUP(U$4,Datos[],MATCH($C$2,Datos[#Headers],0),FALSE),(VLOOKUP($B9,Datos[],MATCH($C$2,Datos[#Headers],0),FALSE)-VLOOKUP(U$4,Datos[],MATCH($C$2,Datos[#Headers],0),FALSE))/VLOOKUP($B9,Datos[],MATCH($C$2,Datos[#Headers],0),FALSE))</f>
        <v>8.8499999999999943</v>
      </c>
      <c r="V9" s="13">
        <f>IF($C$1="mm",VLOOKUP($B9,Datos[],MATCH($C$2,Datos[#Headers],0),FALSE)-VLOOKUP(V$4,Datos[],MATCH($C$2,Datos[#Headers],0),FALSE),(VLOOKUP($B9,Datos[],MATCH($C$2,Datos[#Headers],0),FALSE)-VLOOKUP(V$4,Datos[],MATCH($C$2,Datos[#Headers],0),FALSE))/VLOOKUP($B9,Datos[],MATCH($C$2,Datos[#Headers],0),FALSE))</f>
        <v>24.129999999999995</v>
      </c>
      <c r="W9" s="13">
        <f>IF($C$1="mm",VLOOKUP($B9,Datos[],MATCH($C$2,Datos[#Headers],0),FALSE)-VLOOKUP(W$4,Datos[],MATCH($C$2,Datos[#Headers],0),FALSE),(VLOOKUP($B9,Datos[],MATCH($C$2,Datos[#Headers],0),FALSE)-VLOOKUP(W$4,Datos[],MATCH($C$2,Datos[#Headers],0),FALSE))/VLOOKUP($B9,Datos[],MATCH($C$2,Datos[#Headers],0),FALSE))</f>
        <v>-11.150000000000006</v>
      </c>
      <c r="X9" s="13">
        <f>IF($C$1="mm",VLOOKUP($B9,Datos[],MATCH($C$2,Datos[#Headers],0),FALSE)-VLOOKUP(X$4,Datos[],MATCH($C$2,Datos[#Headers],0),FALSE),(VLOOKUP($B9,Datos[],MATCH($C$2,Datos[#Headers],0),FALSE)-VLOOKUP(X$4,Datos[],MATCH($C$2,Datos[#Headers],0),FALSE))/VLOOKUP($B9,Datos[],MATCH($C$2,Datos[#Headers],0),FALSE))</f>
        <v>8.8499999999999943</v>
      </c>
      <c r="Y9" s="13">
        <f>IF($C$1="mm",VLOOKUP($B9,Datos[],MATCH($C$2,Datos[#Headers],0),FALSE)-VLOOKUP(Y$4,Datos[],MATCH($C$2,Datos[#Headers],0),FALSE),(VLOOKUP($B9,Datos[],MATCH($C$2,Datos[#Headers],0),FALSE)-VLOOKUP(Y$4,Datos[],MATCH($C$2,Datos[#Headers],0),FALSE))/VLOOKUP($B9,Datos[],MATCH($C$2,Datos[#Headers],0),FALSE))</f>
        <v>-5.1500000000000057</v>
      </c>
      <c r="Z9" s="13">
        <f>IF($C$1="mm",VLOOKUP($B9,Datos[],MATCH($C$2,Datos[#Headers],0),FALSE)-VLOOKUP(Z$4,Datos[],MATCH($C$2,Datos[#Headers],0),FALSE),(VLOOKUP($B9,Datos[],MATCH($C$2,Datos[#Headers],0),FALSE)-VLOOKUP(Z$4,Datos[],MATCH($C$2,Datos[#Headers],0),FALSE))/VLOOKUP($B9,Datos[],MATCH($C$2,Datos[#Headers],0),FALSE))</f>
        <v>11.937999999999988</v>
      </c>
      <c r="AA9" s="13">
        <f>IF($C$1="mm",VLOOKUP($B9,Datos[],MATCH($C$2,Datos[#Headers],0),FALSE)-VLOOKUP(AA$4,Datos[],MATCH($C$2,Datos[#Headers],0),FALSE),(VLOOKUP($B9,Datos[],MATCH($C$2,Datos[#Headers],0),FALSE)-VLOOKUP(AA$4,Datos[],MATCH($C$2,Datos[#Headers],0),FALSE))/VLOOKUP($B9,Datos[],MATCH($C$2,Datos[#Headers],0),FALSE))</f>
        <v>7.8499999999999943</v>
      </c>
      <c r="AB9" s="13">
        <f>IF($C$1="mm",VLOOKUP($B9,Datos[],MATCH($C$2,Datos[#Headers],0),FALSE)-VLOOKUP(AB$4,Datos[],MATCH($C$2,Datos[#Headers],0),FALSE),(VLOOKUP($B9,Datos[],MATCH($C$2,Datos[#Headers],0),FALSE)-VLOOKUP(AB$4,Datos[],MATCH($C$2,Datos[#Headers],0),FALSE))/VLOOKUP($B9,Datos[],MATCH($C$2,Datos[#Headers],0),FALSE))</f>
        <v>33.782000000000011</v>
      </c>
      <c r="AC9" s="13">
        <f>IF($C$1="mm",VLOOKUP($B9,Datos[],MATCH($C$2,Datos[#Headers],0),FALSE)-VLOOKUP(AC$4,Datos[],MATCH($C$2,Datos[#Headers],0),FALSE),(VLOOKUP($B9,Datos[],MATCH($C$2,Datos[#Headers],0),FALSE)-VLOOKUP(AC$4,Datos[],MATCH($C$2,Datos[#Headers],0),FALSE))/VLOOKUP($B9,Datos[],MATCH($C$2,Datos[#Headers],0),FALSE))</f>
        <v>-25.146000000000015</v>
      </c>
      <c r="AD9" s="13">
        <f>IF($C$1="mm",VLOOKUP($B9,Datos[],MATCH($C$2,Datos[#Headers],0),FALSE)-VLOOKUP(AD$4,Datos[],MATCH($C$2,Datos[#Headers],0),FALSE),(VLOOKUP($B9,Datos[],MATCH($C$2,Datos[#Headers],0),FALSE)-VLOOKUP(AD$4,Datos[],MATCH($C$2,Datos[#Headers],0),FALSE))/VLOOKUP($B9,Datos[],MATCH($C$2,Datos[#Headers],0),FALSE))</f>
        <v>37.845999999999975</v>
      </c>
      <c r="AE9" s="13">
        <f>IF($C$1="mm",VLOOKUP($B9,Datos[],MATCH($C$2,Datos[#Headers],0),FALSE)-VLOOKUP(AE$4,Datos[],MATCH($C$2,Datos[#Headers],0),FALSE),(VLOOKUP($B9,Datos[],MATCH($C$2,Datos[#Headers],0),FALSE)-VLOOKUP(AE$4,Datos[],MATCH($C$2,Datos[#Headers],0),FALSE))/VLOOKUP($B9,Datos[],MATCH($C$2,Datos[#Headers],0),FALSE))</f>
        <v>31.75</v>
      </c>
      <c r="AF9" s="13">
        <f>IF($C$1="mm",VLOOKUP($B9,Datos[],MATCH($C$2,Datos[#Headers],0),FALSE)-VLOOKUP(AF$4,Datos[],MATCH($C$2,Datos[#Headers],0),FALSE),(VLOOKUP($B9,Datos[],MATCH($C$2,Datos[#Headers],0),FALSE)-VLOOKUP(AF$4,Datos[],MATCH($C$2,Datos[#Headers],0),FALSE))/VLOOKUP($B9,Datos[],MATCH($C$2,Datos[#Headers],0),FALSE))</f>
        <v>7.8739999999999952</v>
      </c>
      <c r="AG9" s="13">
        <f>IF($C$1="mm",VLOOKUP($B9,Datos[],MATCH($C$2,Datos[#Headers],0),FALSE)-VLOOKUP(AG$4,Datos[],MATCH($C$2,Datos[#Headers],0),FALSE),(VLOOKUP($B9,Datos[],MATCH($C$2,Datos[#Headers],0),FALSE)-VLOOKUP(AG$4,Datos[],MATCH($C$2,Datos[#Headers],0),FALSE))/VLOOKUP($B9,Datos[],MATCH($C$2,Datos[#Headers],0),FALSE))</f>
        <v>11.937999999999988</v>
      </c>
      <c r="AH9" s="13">
        <f>IF($C$1="mm",VLOOKUP($B9,Datos[],MATCH($C$2,Datos[#Headers],0),FALSE)-VLOOKUP(AH$4,Datos[],MATCH($C$2,Datos[#Headers],0),FALSE),(VLOOKUP($B9,Datos[],MATCH($C$2,Datos[#Headers],0),FALSE)-VLOOKUP(AH$4,Datos[],MATCH($C$2,Datos[#Headers],0),FALSE))/VLOOKUP($B9,Datos[],MATCH($C$2,Datos[#Headers],0),FALSE))</f>
        <v>16.001999999999981</v>
      </c>
      <c r="AI9" s="13">
        <f>IF($C$1="mm",VLOOKUP($B9,Datos[],MATCH($C$2,Datos[#Headers],0),FALSE)-VLOOKUP(AI$4,Datos[],MATCH($C$2,Datos[#Headers],0),FALSE),(VLOOKUP($B9,Datos[],MATCH($C$2,Datos[#Headers],0),FALSE)-VLOOKUP(AI$4,Datos[],MATCH($C$2,Datos[#Headers],0),FALSE))/VLOOKUP($B9,Datos[],MATCH($C$2,Datos[#Headers],0),FALSE))</f>
        <v>1.0159999999999911</v>
      </c>
      <c r="AJ9" s="13">
        <f>IF($C$1="mm",VLOOKUP($B9,Datos[],MATCH($C$2,Datos[#Headers],0),FALSE)-VLOOKUP(AJ$4,Datos[],MATCH($C$2,Datos[#Headers],0),FALSE),(VLOOKUP($B9,Datos[],MATCH($C$2,Datos[#Headers],0),FALSE)-VLOOKUP(AJ$4,Datos[],MATCH($C$2,Datos[#Headers],0),FALSE))/VLOOKUP($B9,Datos[],MATCH($C$2,Datos[#Headers],0),FALSE))</f>
        <v>33.782000000000011</v>
      </c>
      <c r="AK9" s="13">
        <f>IF($C$1="mm",VLOOKUP($B9,Datos[],MATCH($C$2,Datos[#Headers],0),FALSE)-VLOOKUP(AK$4,Datos[],MATCH($C$2,Datos[#Headers],0),FALSE),(VLOOKUP($B9,Datos[],MATCH($C$2,Datos[#Headers],0),FALSE)-VLOOKUP(AK$4,Datos[],MATCH($C$2,Datos[#Headers],0),FALSE))/VLOOKUP($B9,Datos[],MATCH($C$2,Datos[#Headers],0),FALSE))</f>
        <v>10.849999999999994</v>
      </c>
      <c r="AL9" s="13">
        <f>IF($C$1="mm",VLOOKUP($B9,Datos[],MATCH($C$2,Datos[#Headers],0),FALSE)-VLOOKUP(AL$4,Datos[],MATCH($C$2,Datos[#Headers],0),FALSE),(VLOOKUP($B9,Datos[],MATCH($C$2,Datos[#Headers],0),FALSE)-VLOOKUP(AL$4,Datos[],MATCH($C$2,Datos[#Headers],0),FALSE))/VLOOKUP($B9,Datos[],MATCH($C$2,Datos[#Headers],0),FALSE))</f>
        <v>-13.150000000000006</v>
      </c>
      <c r="AM9" s="13">
        <f>IF($C$1="mm",VLOOKUP($B9,Datos[],MATCH($C$2,Datos[#Headers],0),FALSE)-VLOOKUP(AM$4,Datos[],MATCH($C$2,Datos[#Headers],0),FALSE),(VLOOKUP($B9,Datos[],MATCH($C$2,Datos[#Headers],0),FALSE)-VLOOKUP(AM$4,Datos[],MATCH($C$2,Datos[#Headers],0),FALSE))/VLOOKUP($B9,Datos[],MATCH($C$2,Datos[#Headers],0),FALSE))</f>
        <v>28.956000000000017</v>
      </c>
      <c r="AN9" s="13">
        <f>IF($C$1="mm",VLOOKUP($B9,Datos[],MATCH($C$2,Datos[#Headers],0),FALSE)-VLOOKUP(AN$4,Datos[],MATCH($C$2,Datos[#Headers],0),FALSE),(VLOOKUP($B9,Datos[],MATCH($C$2,Datos[#Headers],0),FALSE)-VLOOKUP(AN$4,Datos[],MATCH($C$2,Datos[#Headers],0),FALSE))/VLOOKUP($B9,Datos[],MATCH($C$2,Datos[#Headers],0),FALSE))</f>
        <v>1.7779999999999916</v>
      </c>
      <c r="AO9" s="13">
        <f>IF($C$1="mm",VLOOKUP($B9,Datos[],MATCH($C$2,Datos[#Headers],0),FALSE)-VLOOKUP(AO$4,Datos[],MATCH($C$2,Datos[#Headers],0),FALSE),(VLOOKUP($B9,Datos[],MATCH($C$2,Datos[#Headers],0),FALSE)-VLOOKUP(AO$4,Datos[],MATCH($C$2,Datos[#Headers],0),FALSE))/VLOOKUP($B9,Datos[],MATCH($C$2,Datos[#Headers],0),FALSE))</f>
        <v>23.876000000000005</v>
      </c>
      <c r="AP9" s="13">
        <f>IF($C$1="mm",VLOOKUP($B9,Datos[],MATCH($C$2,Datos[#Headers],0),FALSE)-VLOOKUP(AP$4,Datos[],MATCH($C$2,Datos[#Headers],0),FALSE),(VLOOKUP($B9,Datos[],MATCH($C$2,Datos[#Headers],0),FALSE)-VLOOKUP(AP$4,Datos[],MATCH($C$2,Datos[#Headers],0),FALSE))/VLOOKUP($B9,Datos[],MATCH($C$2,Datos[#Headers],0),FALSE))</f>
        <v>19.049999999999983</v>
      </c>
      <c r="AQ9" s="13">
        <f>IF($C$1="mm",VLOOKUP($B9,Datos[],MATCH($C$2,Datos[#Headers],0),FALSE)-VLOOKUP(AQ$4,Datos[],MATCH($C$2,Datos[#Headers],0),FALSE),(VLOOKUP($B9,Datos[],MATCH($C$2,Datos[#Headers],0),FALSE)-VLOOKUP(AQ$4,Datos[],MATCH($C$2,Datos[#Headers],0),FALSE))/VLOOKUP($B9,Datos[],MATCH($C$2,Datos[#Headers],0),FALSE))</f>
        <v>-19.150000000000006</v>
      </c>
      <c r="AR9" s="13">
        <f>IF($C$1="mm",VLOOKUP($B9,Datos[],MATCH($C$2,Datos[#Headers],0),FALSE)-VLOOKUP(AR$4,Datos[],MATCH($C$2,Datos[#Headers],0),FALSE),(VLOOKUP($B9,Datos[],MATCH($C$2,Datos[#Headers],0),FALSE)-VLOOKUP(AR$4,Datos[],MATCH($C$2,Datos[#Headers],0),FALSE))/VLOOKUP($B9,Datos[],MATCH($C$2,Datos[#Headers],0),FALSE))</f>
        <v>-11.150000000000006</v>
      </c>
      <c r="AS9" s="13">
        <f>IF($C$1="mm",VLOOKUP($B9,Datos[],MATCH($C$2,Datos[#Headers],0),FALSE)-VLOOKUP(AS$4,Datos[],MATCH($C$2,Datos[#Headers],0),FALSE),(VLOOKUP($B9,Datos[],MATCH($C$2,Datos[#Headers],0),FALSE)-VLOOKUP(AS$4,Datos[],MATCH($C$2,Datos[#Headers],0),FALSE))/VLOOKUP($B9,Datos[],MATCH($C$2,Datos[#Headers],0),FALSE))</f>
        <v>41.91</v>
      </c>
      <c r="AT9" s="13">
        <f>IF($C$1="mm",VLOOKUP($B9,Datos[],MATCH($C$2,Datos[#Headers],0),FALSE)-VLOOKUP(AT$4,Datos[],MATCH($C$2,Datos[#Headers],0),FALSE),(VLOOKUP($B9,Datos[],MATCH($C$2,Datos[#Headers],0),FALSE)-VLOOKUP(AT$4,Datos[],MATCH($C$2,Datos[#Headers],0),FALSE))/VLOOKUP($B9,Datos[],MATCH($C$2,Datos[#Headers],0),FALSE))</f>
        <v>25.400000000000006</v>
      </c>
      <c r="AU9" s="13">
        <f>IF($C$1="mm",VLOOKUP($B9,Datos[],MATCH($C$2,Datos[#Headers],0),FALSE)-VLOOKUP(AU$4,Datos[],MATCH($C$2,Datos[#Headers],0),FALSE),(VLOOKUP($B9,Datos[],MATCH($C$2,Datos[#Headers],0),FALSE)-VLOOKUP(AU$4,Datos[],MATCH($C$2,Datos[#Headers],0),FALSE))/VLOOKUP($B9,Datos[],MATCH($C$2,Datos[#Headers],0),FALSE))</f>
        <v>62.230000000000018</v>
      </c>
      <c r="AV9" s="13">
        <f>IF($C$1="mm",VLOOKUP($B9,Datos[],MATCH($C$2,Datos[#Headers],0),FALSE)-VLOOKUP(AV$4,Datos[],MATCH($C$2,Datos[#Headers],0),FALSE),(VLOOKUP($B9,Datos[],MATCH($C$2,Datos[#Headers],0),FALSE)-VLOOKUP(AV$4,Datos[],MATCH($C$2,Datos[#Headers],0),FALSE))/VLOOKUP($B9,Datos[],MATCH($C$2,Datos[#Headers],0),FALSE))</f>
        <v>-13.150000000000006</v>
      </c>
      <c r="AW9" s="13">
        <f>IF($C$1="mm",VLOOKUP($B9,Datos[],MATCH($C$2,Datos[#Headers],0),FALSE)-VLOOKUP(AW$4,Datos[],MATCH($C$2,Datos[#Headers],0),FALSE),(VLOOKUP($B9,Datos[],MATCH($C$2,Datos[#Headers],0),FALSE)-VLOOKUP(AW$4,Datos[],MATCH($C$2,Datos[#Headers],0),FALSE))/VLOOKUP($B9,Datos[],MATCH($C$2,Datos[#Headers],0),FALSE))</f>
        <v>12.699999999999989</v>
      </c>
      <c r="AX9" s="13">
        <f>IF($C$1="mm",VLOOKUP($B9,Datos[],MATCH($C$2,Datos[#Headers],0),FALSE)-VLOOKUP(AX$4,Datos[],MATCH($C$2,Datos[#Headers],0),FALSE),(VLOOKUP($B9,Datos[],MATCH($C$2,Datos[#Headers],0),FALSE)-VLOOKUP(AX$4,Datos[],MATCH($C$2,Datos[#Headers],0),FALSE))/VLOOKUP($B9,Datos[],MATCH($C$2,Datos[#Headers],0),FALSE))</f>
        <v>-12.699999999999989</v>
      </c>
      <c r="AY9" s="13">
        <f>IF($C$1="mm",VLOOKUP($B9,Datos[],MATCH($C$2,Datos[#Headers],0),FALSE)-VLOOKUP(AY$4,Datos[],MATCH($C$2,Datos[#Headers],0),FALSE),(VLOOKUP($B9,Datos[],MATCH($C$2,Datos[#Headers],0),FALSE)-VLOOKUP(AY$4,Datos[],MATCH($C$2,Datos[#Headers],0),FALSE))/VLOOKUP($B9,Datos[],MATCH($C$2,Datos[#Headers],0),FALSE))</f>
        <v>29.20999999999998</v>
      </c>
      <c r="AZ9" s="13">
        <f>IF($C$1="mm",VLOOKUP($B9,Datos[],MATCH($C$2,Datos[#Headers],0),FALSE)-VLOOKUP(AZ$4,Datos[],MATCH($C$2,Datos[#Headers],0),FALSE),(VLOOKUP($B9,Datos[],MATCH($C$2,Datos[#Headers],0),FALSE)-VLOOKUP(AZ$4,Datos[],MATCH($C$2,Datos[#Headers],0),FALSE))/VLOOKUP($B9,Datos[],MATCH($C$2,Datos[#Headers],0),FALSE))</f>
        <v>24.129999999999995</v>
      </c>
      <c r="BA9" s="13">
        <f>IF($C$1="mm",VLOOKUP($B9,Datos[],MATCH($C$2,Datos[#Headers],0),FALSE)-VLOOKUP(BA$4,Datos[],MATCH($C$2,Datos[#Headers],0),FALSE),(VLOOKUP($B9,Datos[],MATCH($C$2,Datos[#Headers],0),FALSE)-VLOOKUP(BA$4,Datos[],MATCH($C$2,Datos[#Headers],0),FALSE))/VLOOKUP($B9,Datos[],MATCH($C$2,Datos[#Headers],0),FALSE))</f>
        <v>41.91</v>
      </c>
      <c r="BB9" s="13" t="e">
        <f>IF($C$1="mm",VLOOKUP($B9,Datos[],MATCH($C$2,Datos[#Headers],0),FALSE)-VLOOKUP(BB$4,Datos[],MATCH($C$2,Datos[#Headers],0),FALSE),(VLOOKUP($B9,Datos[],MATCH($C$2,Datos[#Headers],0),FALSE)-VLOOKUP(BB$4,Datos[],MATCH($C$2,Datos[#Headers],0),FALSE))/VLOOKUP($B9,Datos[],MATCH($C$2,Datos[#Headers],0),FALSE))</f>
        <v>#N/A</v>
      </c>
      <c r="BC9" s="13">
        <f>IF($C$1="mm",VLOOKUP($B9,Datos[],MATCH($C$2,Datos[#Headers],0),FALSE)-VLOOKUP(BC$4,Datos[],MATCH($C$2,Datos[#Headers],0),FALSE),(VLOOKUP($B9,Datos[],MATCH($C$2,Datos[#Headers],0),FALSE)-VLOOKUP(BC$4,Datos[],MATCH($C$2,Datos[#Headers],0),FALSE))/VLOOKUP($B9,Datos[],MATCH($C$2,Datos[#Headers],0),FALSE))</f>
        <v>34.036000000000001</v>
      </c>
      <c r="BD9" s="13">
        <f>IF($C$1="mm",VLOOKUP($B9,Datos[],MATCH($C$2,Datos[#Headers],0),FALSE)-VLOOKUP(BD$4,Datos[],MATCH($C$2,Datos[#Headers],0),FALSE),(VLOOKUP($B9,Datos[],MATCH($C$2,Datos[#Headers],0),FALSE)-VLOOKUP(BD$4,Datos[],MATCH($C$2,Datos[#Headers],0),FALSE))/VLOOKUP($B9,Datos[],MATCH($C$2,Datos[#Headers],0),FALSE))</f>
        <v>6.3499999999999943</v>
      </c>
      <c r="BE9" s="13">
        <f>IF($C$1="mm",VLOOKUP($B9,Datos[],MATCH($C$2,Datos[#Headers],0),FALSE)-VLOOKUP(BE$4,Datos[],MATCH($C$2,Datos[#Headers],0),FALSE),(VLOOKUP($B9,Datos[],MATCH($C$2,Datos[#Headers],0),FALSE)-VLOOKUP(BE$4,Datos[],MATCH($C$2,Datos[#Headers],0),FALSE))/VLOOKUP($B9,Datos[],MATCH($C$2,Datos[#Headers],0),FALSE))</f>
        <v>-19.050000000000011</v>
      </c>
      <c r="BF9" s="13">
        <f>IF($C$1="mm",VLOOKUP($B9,Datos[],MATCH($C$2,Datos[#Headers],0),FALSE)-VLOOKUP(BF$4,Datos[],MATCH($C$2,Datos[#Headers],0),FALSE),(VLOOKUP($B9,Datos[],MATCH($C$2,Datos[#Headers],0),FALSE)-VLOOKUP(BF$4,Datos[],MATCH($C$2,Datos[#Headers],0),FALSE))/VLOOKUP($B9,Datos[],MATCH($C$2,Datos[#Headers],0),FALSE))</f>
        <v>6.3499999999999943</v>
      </c>
      <c r="BG9" s="13">
        <f>IF($C$1="mm",VLOOKUP($B9,Datos[],MATCH($C$2,Datos[#Headers],0),FALSE)-VLOOKUP(BG$4,Datos[],MATCH($C$2,Datos[#Headers],0),FALSE),(VLOOKUP($B9,Datos[],MATCH($C$2,Datos[#Headers],0),FALSE)-VLOOKUP(BG$4,Datos[],MATCH($C$2,Datos[#Headers],0),FALSE))/VLOOKUP($B9,Datos[],MATCH($C$2,Datos[#Headers],0),FALSE))</f>
        <v>-6.3499999999999943</v>
      </c>
      <c r="BH9" s="13">
        <f>IF($C$1="mm",VLOOKUP($B9,Datos[],MATCH($C$2,Datos[#Headers],0),FALSE)-VLOOKUP(BH$4,Datos[],MATCH($C$2,Datos[#Headers],0),FALSE),(VLOOKUP($B9,Datos[],MATCH($C$2,Datos[#Headers],0),FALSE)-VLOOKUP(BH$4,Datos[],MATCH($C$2,Datos[#Headers],0),FALSE))/VLOOKUP($B9,Datos[],MATCH($C$2,Datos[#Headers],0),FALSE))</f>
        <v>-19.150000000000006</v>
      </c>
      <c r="BI9" s="13">
        <f>IF($C$1="mm",VLOOKUP($B9,Datos[],MATCH($C$2,Datos[#Headers],0),FALSE)-VLOOKUP(BI$4,Datos[],MATCH($C$2,Datos[#Headers],0),FALSE),(VLOOKUP($B9,Datos[],MATCH($C$2,Datos[#Headers],0),FALSE)-VLOOKUP(BI$4,Datos[],MATCH($C$2,Datos[#Headers],0),FALSE))/VLOOKUP($B9,Datos[],MATCH($C$2,Datos[#Headers],0),FALSE))</f>
        <v>41.91</v>
      </c>
      <c r="BJ9" s="13">
        <f>IF($C$1="mm",VLOOKUP($B9,Datos[],MATCH($C$2,Datos[#Headers],0),FALSE)-VLOOKUP(BJ$4,Datos[],MATCH($C$2,Datos[#Headers],0),FALSE),(VLOOKUP($B9,Datos[],MATCH($C$2,Datos[#Headers],0),FALSE)-VLOOKUP(BJ$4,Datos[],MATCH($C$2,Datos[#Headers],0),FALSE))/VLOOKUP($B9,Datos[],MATCH($C$2,Datos[#Headers],0),FALSE))</f>
        <v>36.830000000000013</v>
      </c>
      <c r="BK9" s="13">
        <f>IF($C$1="mm",VLOOKUP($B9,Datos[],MATCH($C$2,Datos[#Headers],0),FALSE)-VLOOKUP(BK$4,Datos[],MATCH($C$2,Datos[#Headers],0),FALSE),(VLOOKUP($B9,Datos[],MATCH($C$2,Datos[#Headers],0),FALSE)-VLOOKUP(BK$4,Datos[],MATCH($C$2,Datos[#Headers],0),FALSE))/VLOOKUP($B9,Datos[],MATCH($C$2,Datos[#Headers],0),FALSE))</f>
        <v>8.8900000000000148</v>
      </c>
      <c r="BL9" s="13">
        <f>IF($C$1="mm",VLOOKUP($B9,Datos[],MATCH($C$2,Datos[#Headers],0),FALSE)-VLOOKUP(BL$4,Datos[],MATCH($C$2,Datos[#Headers],0),FALSE),(VLOOKUP($B9,Datos[],MATCH($C$2,Datos[#Headers],0),FALSE)-VLOOKUP(BL$4,Datos[],MATCH($C$2,Datos[#Headers],0),FALSE))/VLOOKUP($B9,Datos[],MATCH($C$2,Datos[#Headers],0),FALSE))</f>
        <v>-24.130000000000024</v>
      </c>
      <c r="BM9" s="13">
        <f>IF($C$1="mm",VLOOKUP($B9,Datos[],MATCH($C$2,Datos[#Headers],0),FALSE)-VLOOKUP(BM$4,Datos[],MATCH($C$2,Datos[#Headers],0),FALSE),(VLOOKUP($B9,Datos[],MATCH($C$2,Datos[#Headers],0),FALSE)-VLOOKUP(BM$4,Datos[],MATCH($C$2,Datos[#Headers],0),FALSE))/VLOOKUP($B9,Datos[],MATCH($C$2,Datos[#Headers],0),FALSE))</f>
        <v>-24.130000000000024</v>
      </c>
    </row>
    <row r="10" spans="2:65" s="10" customFormat="1" ht="29.7" customHeight="1" x14ac:dyDescent="0.55000000000000004">
      <c r="B10" s="29" t="s">
        <v>51</v>
      </c>
      <c r="C10" s="13">
        <f>IF($C$1="mm",VLOOKUP($B10,Datos[],MATCH($C$2,Datos[#Headers],0),FALSE)-VLOOKUP(C$4,Datos[],MATCH($C$2,Datos[#Headers],0),FALSE),(VLOOKUP($B10,Datos[],MATCH($C$2,Datos[#Headers],0),FALSE)-VLOOKUP(C$4,Datos[],MATCH($C$2,Datos[#Headers],0),FALSE))/VLOOKUP($B10,Datos[],MATCH($C$2,Datos[#Headers],0),FALSE))</f>
        <v>18.033999999999992</v>
      </c>
      <c r="D10" s="13">
        <f>IF($C$1="mm",VLOOKUP($B10,Datos[],MATCH($C$2,Datos[#Headers],0),FALSE)-VLOOKUP(D$4,Datos[],MATCH($C$2,Datos[#Headers],0),FALSE),(VLOOKUP($B10,Datos[],MATCH($C$2,Datos[#Headers],0),FALSE)-VLOOKUP(D$4,Datos[],MATCH($C$2,Datos[#Headers],0),FALSE))/VLOOKUP($B10,Datos[],MATCH($C$2,Datos[#Headers],0),FALSE))</f>
        <v>18.033999999999992</v>
      </c>
      <c r="E10" s="13">
        <f>IF($C$1="mm",VLOOKUP($B10,Datos[],MATCH($C$2,Datos[#Headers],0),FALSE)-VLOOKUP(E$4,Datos[],MATCH($C$2,Datos[#Headers],0),FALSE),(VLOOKUP($B10,Datos[],MATCH($C$2,Datos[#Headers],0),FALSE)-VLOOKUP(E$4,Datos[],MATCH($C$2,Datos[#Headers],0),FALSE))/VLOOKUP($B10,Datos[],MATCH($C$2,Datos[#Headers],0),FALSE))</f>
        <v>-73.998000000000019</v>
      </c>
      <c r="F10" s="13">
        <f>IF($C$1="mm",VLOOKUP($B10,Datos[],MATCH($C$2,Datos[#Headers],0),FALSE)-VLOOKUP(F$4,Datos[],MATCH($C$2,Datos[#Headers],0),FALSE),(VLOOKUP($B10,Datos[],MATCH($C$2,Datos[#Headers],0),FALSE)-VLOOKUP(F$4,Datos[],MATCH($C$2,Datos[#Headers],0),FALSE))/VLOOKUP($B10,Datos[],MATCH($C$2,Datos[#Headers],0),FALSE))</f>
        <v>-53.848000000000013</v>
      </c>
      <c r="G10" s="13">
        <f>IF($C$1="mm",VLOOKUP($B10,Datos[],MATCH($C$2,Datos[#Headers],0),FALSE)-VLOOKUP(G$4,Datos[],MATCH($C$2,Datos[#Headers],0),FALSE),(VLOOKUP($B10,Datos[],MATCH($C$2,Datos[#Headers],0),FALSE)-VLOOKUP(G$4,Datos[],MATCH($C$2,Datos[#Headers],0),FALSE))/VLOOKUP($B10,Datos[],MATCH($C$2,Datos[#Headers],0),FALSE))</f>
        <v>-53.848000000000013</v>
      </c>
      <c r="H10" s="13">
        <f>IF($C$1="mm",VLOOKUP($B10,Datos[],MATCH($C$2,Datos[#Headers],0),FALSE)-VLOOKUP(H$4,Datos[],MATCH($C$2,Datos[#Headers],0),FALSE),(VLOOKUP($B10,Datos[],MATCH($C$2,Datos[#Headers],0),FALSE)-VLOOKUP(H$4,Datos[],MATCH($C$2,Datos[#Headers],0),FALSE))/VLOOKUP($B10,Datos[],MATCH($C$2,Datos[#Headers],0),FALSE))</f>
        <v>0</v>
      </c>
      <c r="I10" s="13">
        <f>IF($C$1="mm",VLOOKUP($B10,Datos[],MATCH($C$2,Datos[#Headers],0),FALSE)-VLOOKUP(I$4,Datos[],MATCH($C$2,Datos[#Headers],0),FALSE),(VLOOKUP($B10,Datos[],MATCH($C$2,Datos[#Headers],0),FALSE)-VLOOKUP(I$4,Datos[],MATCH($C$2,Datos[#Headers],0),FALSE))/VLOOKUP($B10,Datos[],MATCH($C$2,Datos[#Headers],0),FALSE))</f>
        <v>-47.498000000000019</v>
      </c>
      <c r="J10" s="13">
        <f>IF($C$1="mm",VLOOKUP($B10,Datos[],MATCH($C$2,Datos[#Headers],0),FALSE)-VLOOKUP(J$4,Datos[],MATCH($C$2,Datos[#Headers],0),FALSE),(VLOOKUP($B10,Datos[],MATCH($C$2,Datos[#Headers],0),FALSE)-VLOOKUP(J$4,Datos[],MATCH($C$2,Datos[#Headers],0),FALSE))/VLOOKUP($B10,Datos[],MATCH($C$2,Datos[#Headers],0),FALSE))</f>
        <v>-48.768000000000001</v>
      </c>
      <c r="K10" s="13">
        <f>IF($C$1="mm",VLOOKUP($B10,Datos[],MATCH($C$2,Datos[#Headers],0),FALSE)-VLOOKUP(K$4,Datos[],MATCH($C$2,Datos[#Headers],0),FALSE),(VLOOKUP($B10,Datos[],MATCH($C$2,Datos[#Headers],0),FALSE)-VLOOKUP(K$4,Datos[],MATCH($C$2,Datos[#Headers],0),FALSE))/VLOOKUP($B10,Datos[],MATCH($C$2,Datos[#Headers],0),FALSE))</f>
        <v>-29.718000000000018</v>
      </c>
      <c r="L10" s="13">
        <f>IF($C$1="mm",VLOOKUP($B10,Datos[],MATCH($C$2,Datos[#Headers],0),FALSE)-VLOOKUP(L$4,Datos[],MATCH($C$2,Datos[#Headers],0),FALSE),(VLOOKUP($B10,Datos[],MATCH($C$2,Datos[#Headers],0),FALSE)-VLOOKUP(L$4,Datos[],MATCH($C$2,Datos[#Headers],0),FALSE))/VLOOKUP($B10,Datos[],MATCH($C$2,Datos[#Headers],0),FALSE))</f>
        <v>-29.718000000000018</v>
      </c>
      <c r="M10" s="13">
        <f>IF($C$1="mm",VLOOKUP($B10,Datos[],MATCH($C$2,Datos[#Headers],0),FALSE)-VLOOKUP(M$4,Datos[],MATCH($C$2,Datos[#Headers],0),FALSE),(VLOOKUP($B10,Datos[],MATCH($C$2,Datos[#Headers],0),FALSE)-VLOOKUP(M$4,Datos[],MATCH($C$2,Datos[#Headers],0),FALSE))/VLOOKUP($B10,Datos[],MATCH($C$2,Datos[#Headers],0),FALSE))</f>
        <v>-52.070000000000022</v>
      </c>
      <c r="N10" s="13">
        <f>IF($C$1="mm",VLOOKUP($B10,Datos[],MATCH($C$2,Datos[#Headers],0),FALSE)-VLOOKUP(N$4,Datos[],MATCH($C$2,Datos[#Headers],0),FALSE),(VLOOKUP($B10,Datos[],MATCH($C$2,Datos[#Headers],0),FALSE)-VLOOKUP(N$4,Datos[],MATCH($C$2,Datos[#Headers],0),FALSE))/VLOOKUP($B10,Datos[],MATCH($C$2,Datos[#Headers],0),FALSE))</f>
        <v>-14.986000000000018</v>
      </c>
      <c r="O10" s="13">
        <f>IF($C$1="mm",VLOOKUP($B10,Datos[],MATCH($C$2,Datos[#Headers],0),FALSE)-VLOOKUP(O$4,Datos[],MATCH($C$2,Datos[#Headers],0),FALSE),(VLOOKUP($B10,Datos[],MATCH($C$2,Datos[#Headers],0),FALSE)-VLOOKUP(O$4,Datos[],MATCH($C$2,Datos[#Headers],0),FALSE))/VLOOKUP($B10,Datos[],MATCH($C$2,Datos[#Headers],0),FALSE))</f>
        <v>-41.998000000000019</v>
      </c>
      <c r="P10" s="13">
        <f>IF($C$1="mm",VLOOKUP($B10,Datos[],MATCH($C$2,Datos[#Headers],0),FALSE)-VLOOKUP(P$4,Datos[],MATCH($C$2,Datos[#Headers],0),FALSE),(VLOOKUP($B10,Datos[],MATCH($C$2,Datos[#Headers],0),FALSE)-VLOOKUP(P$4,Datos[],MATCH($C$2,Datos[#Headers],0),FALSE))/VLOOKUP($B10,Datos[],MATCH($C$2,Datos[#Headers],0),FALSE))</f>
        <v>-64.998000000000019</v>
      </c>
      <c r="Q10" s="13">
        <f>IF($C$1="mm",VLOOKUP($B10,Datos[],MATCH($C$2,Datos[#Headers],0),FALSE)-VLOOKUP(Q$4,Datos[],MATCH($C$2,Datos[#Headers],0),FALSE),(VLOOKUP($B10,Datos[],MATCH($C$2,Datos[#Headers],0),FALSE)-VLOOKUP(Q$4,Datos[],MATCH($C$2,Datos[#Headers],0),FALSE))/VLOOKUP($B10,Datos[],MATCH($C$2,Datos[#Headers],0),FALSE))</f>
        <v>-43.998000000000019</v>
      </c>
      <c r="R10" s="13">
        <f>IF($C$1="mm",VLOOKUP($B10,Datos[],MATCH($C$2,Datos[#Headers],0),FALSE)-VLOOKUP(R$4,Datos[],MATCH($C$2,Datos[#Headers],0),FALSE),(VLOOKUP($B10,Datos[],MATCH($C$2,Datos[#Headers],0),FALSE)-VLOOKUP(R$4,Datos[],MATCH($C$2,Datos[#Headers],0),FALSE))/VLOOKUP($B10,Datos[],MATCH($C$2,Datos[#Headers],0),FALSE))</f>
        <v>-59.998000000000019</v>
      </c>
      <c r="S10" s="13">
        <f>IF($C$1="mm",VLOOKUP($B10,Datos[],MATCH($C$2,Datos[#Headers],0),FALSE)-VLOOKUP(S$4,Datos[],MATCH($C$2,Datos[#Headers],0),FALSE),(VLOOKUP($B10,Datos[],MATCH($C$2,Datos[#Headers],0),FALSE)-VLOOKUP(S$4,Datos[],MATCH($C$2,Datos[#Headers],0),FALSE))/VLOOKUP($B10,Datos[],MATCH($C$2,Datos[#Headers],0),FALSE))</f>
        <v>-17.498000000000019</v>
      </c>
      <c r="T10" s="13">
        <f>IF($C$1="mm",VLOOKUP($B10,Datos[],MATCH($C$2,Datos[#Headers],0),FALSE)-VLOOKUP(T$4,Datos[],MATCH($C$2,Datos[#Headers],0),FALSE),(VLOOKUP($B10,Datos[],MATCH($C$2,Datos[#Headers],0),FALSE)-VLOOKUP(T$4,Datos[],MATCH($C$2,Datos[#Headers],0),FALSE))/VLOOKUP($B10,Datos[],MATCH($C$2,Datos[#Headers],0),FALSE))</f>
        <v>-26.998000000000019</v>
      </c>
      <c r="U10" s="13">
        <f>IF($C$1="mm",VLOOKUP($B10,Datos[],MATCH($C$2,Datos[#Headers],0),FALSE)-VLOOKUP(U$4,Datos[],MATCH($C$2,Datos[#Headers],0),FALSE),(VLOOKUP($B10,Datos[],MATCH($C$2,Datos[#Headers],0),FALSE)-VLOOKUP(U$4,Datos[],MATCH($C$2,Datos[#Headers],0),FALSE))/VLOOKUP($B10,Datos[],MATCH($C$2,Datos[#Headers],0),FALSE))</f>
        <v>-44.998000000000019</v>
      </c>
      <c r="V10" s="13">
        <f>IF($C$1="mm",VLOOKUP($B10,Datos[],MATCH($C$2,Datos[#Headers],0),FALSE)-VLOOKUP(V$4,Datos[],MATCH($C$2,Datos[#Headers],0),FALSE),(VLOOKUP($B10,Datos[],MATCH($C$2,Datos[#Headers],0),FALSE)-VLOOKUP(V$4,Datos[],MATCH($C$2,Datos[#Headers],0),FALSE))/VLOOKUP($B10,Datos[],MATCH($C$2,Datos[#Headers],0),FALSE))</f>
        <v>-29.718000000000018</v>
      </c>
      <c r="W10" s="13">
        <f>IF($C$1="mm",VLOOKUP($B10,Datos[],MATCH($C$2,Datos[#Headers],0),FALSE)-VLOOKUP(W$4,Datos[],MATCH($C$2,Datos[#Headers],0),FALSE),(VLOOKUP($B10,Datos[],MATCH($C$2,Datos[#Headers],0),FALSE)-VLOOKUP(W$4,Datos[],MATCH($C$2,Datos[#Headers],0),FALSE))/VLOOKUP($B10,Datos[],MATCH($C$2,Datos[#Headers],0),FALSE))</f>
        <v>-64.998000000000019</v>
      </c>
      <c r="X10" s="13">
        <f>IF($C$1="mm",VLOOKUP($B10,Datos[],MATCH($C$2,Datos[#Headers],0),FALSE)-VLOOKUP(X$4,Datos[],MATCH($C$2,Datos[#Headers],0),FALSE),(VLOOKUP($B10,Datos[],MATCH($C$2,Datos[#Headers],0),FALSE)-VLOOKUP(X$4,Datos[],MATCH($C$2,Datos[#Headers],0),FALSE))/VLOOKUP($B10,Datos[],MATCH($C$2,Datos[#Headers],0),FALSE))</f>
        <v>-44.998000000000019</v>
      </c>
      <c r="Y10" s="13">
        <f>IF($C$1="mm",VLOOKUP($B10,Datos[],MATCH($C$2,Datos[#Headers],0),FALSE)-VLOOKUP(Y$4,Datos[],MATCH($C$2,Datos[#Headers],0),FALSE),(VLOOKUP($B10,Datos[],MATCH($C$2,Datos[#Headers],0),FALSE)-VLOOKUP(Y$4,Datos[],MATCH($C$2,Datos[#Headers],0),FALSE))/VLOOKUP($B10,Datos[],MATCH($C$2,Datos[#Headers],0),FALSE))</f>
        <v>-58.998000000000019</v>
      </c>
      <c r="Z10" s="13">
        <f>IF($C$1="mm",VLOOKUP($B10,Datos[],MATCH($C$2,Datos[#Headers],0),FALSE)-VLOOKUP(Z$4,Datos[],MATCH($C$2,Datos[#Headers],0),FALSE),(VLOOKUP($B10,Datos[],MATCH($C$2,Datos[#Headers],0),FALSE)-VLOOKUP(Z$4,Datos[],MATCH($C$2,Datos[#Headers],0),FALSE))/VLOOKUP($B10,Datos[],MATCH($C$2,Datos[#Headers],0),FALSE))</f>
        <v>-41.910000000000025</v>
      </c>
      <c r="AA10" s="13">
        <f>IF($C$1="mm",VLOOKUP($B10,Datos[],MATCH($C$2,Datos[#Headers],0),FALSE)-VLOOKUP(AA$4,Datos[],MATCH($C$2,Datos[#Headers],0),FALSE),(VLOOKUP($B10,Datos[],MATCH($C$2,Datos[#Headers],0),FALSE)-VLOOKUP(AA$4,Datos[],MATCH($C$2,Datos[#Headers],0),FALSE))/VLOOKUP($B10,Datos[],MATCH($C$2,Datos[#Headers],0),FALSE))</f>
        <v>-45.998000000000019</v>
      </c>
      <c r="AB10" s="13">
        <f>IF($C$1="mm",VLOOKUP($B10,Datos[],MATCH($C$2,Datos[#Headers],0),FALSE)-VLOOKUP(AB$4,Datos[],MATCH($C$2,Datos[#Headers],0),FALSE),(VLOOKUP($B10,Datos[],MATCH($C$2,Datos[#Headers],0),FALSE)-VLOOKUP(AB$4,Datos[],MATCH($C$2,Datos[#Headers],0),FALSE))/VLOOKUP($B10,Datos[],MATCH($C$2,Datos[#Headers],0),FALSE))</f>
        <v>-20.066000000000003</v>
      </c>
      <c r="AC10" s="13">
        <f>IF($C$1="mm",VLOOKUP($B10,Datos[],MATCH($C$2,Datos[#Headers],0),FALSE)-VLOOKUP(AC$4,Datos[],MATCH($C$2,Datos[#Headers],0),FALSE),(VLOOKUP($B10,Datos[],MATCH($C$2,Datos[#Headers],0),FALSE)-VLOOKUP(AC$4,Datos[],MATCH($C$2,Datos[#Headers],0),FALSE))/VLOOKUP($B10,Datos[],MATCH($C$2,Datos[#Headers],0),FALSE))</f>
        <v>-78.994000000000028</v>
      </c>
      <c r="AD10" s="13">
        <f>IF($C$1="mm",VLOOKUP($B10,Datos[],MATCH($C$2,Datos[#Headers],0),FALSE)-VLOOKUP(AD$4,Datos[],MATCH($C$2,Datos[#Headers],0),FALSE),(VLOOKUP($B10,Datos[],MATCH($C$2,Datos[#Headers],0),FALSE)-VLOOKUP(AD$4,Datos[],MATCH($C$2,Datos[#Headers],0),FALSE))/VLOOKUP($B10,Datos[],MATCH($C$2,Datos[#Headers],0),FALSE))</f>
        <v>-16.002000000000038</v>
      </c>
      <c r="AE10" s="13">
        <f>IF($C$1="mm",VLOOKUP($B10,Datos[],MATCH($C$2,Datos[#Headers],0),FALSE)-VLOOKUP(AE$4,Datos[],MATCH($C$2,Datos[#Headers],0),FALSE),(VLOOKUP($B10,Datos[],MATCH($C$2,Datos[#Headers],0),FALSE)-VLOOKUP(AE$4,Datos[],MATCH($C$2,Datos[#Headers],0),FALSE))/VLOOKUP($B10,Datos[],MATCH($C$2,Datos[#Headers],0),FALSE))</f>
        <v>-22.098000000000013</v>
      </c>
      <c r="AF10" s="13">
        <f>IF($C$1="mm",VLOOKUP($B10,Datos[],MATCH($C$2,Datos[#Headers],0),FALSE)-VLOOKUP(AF$4,Datos[],MATCH($C$2,Datos[#Headers],0),FALSE),(VLOOKUP($B10,Datos[],MATCH($C$2,Datos[#Headers],0),FALSE)-VLOOKUP(AF$4,Datos[],MATCH($C$2,Datos[#Headers],0),FALSE))/VLOOKUP($B10,Datos[],MATCH($C$2,Datos[#Headers],0),FALSE))</f>
        <v>-45.974000000000018</v>
      </c>
      <c r="AG10" s="13">
        <f>IF($C$1="mm",VLOOKUP($B10,Datos[],MATCH($C$2,Datos[#Headers],0),FALSE)-VLOOKUP(AG$4,Datos[],MATCH($C$2,Datos[#Headers],0),FALSE),(VLOOKUP($B10,Datos[],MATCH($C$2,Datos[#Headers],0),FALSE)-VLOOKUP(AG$4,Datos[],MATCH($C$2,Datos[#Headers],0),FALSE))/VLOOKUP($B10,Datos[],MATCH($C$2,Datos[#Headers],0),FALSE))</f>
        <v>-41.910000000000025</v>
      </c>
      <c r="AH10" s="13">
        <f>IF($C$1="mm",VLOOKUP($B10,Datos[],MATCH($C$2,Datos[#Headers],0),FALSE)-VLOOKUP(AH$4,Datos[],MATCH($C$2,Datos[#Headers],0),FALSE),(VLOOKUP($B10,Datos[],MATCH($C$2,Datos[#Headers],0),FALSE)-VLOOKUP(AH$4,Datos[],MATCH($C$2,Datos[#Headers],0),FALSE))/VLOOKUP($B10,Datos[],MATCH($C$2,Datos[#Headers],0),FALSE))</f>
        <v>-37.846000000000032</v>
      </c>
      <c r="AI10" s="13">
        <f>IF($C$1="mm",VLOOKUP($B10,Datos[],MATCH($C$2,Datos[#Headers],0),FALSE)-VLOOKUP(AI$4,Datos[],MATCH($C$2,Datos[#Headers],0),FALSE),(VLOOKUP($B10,Datos[],MATCH($C$2,Datos[#Headers],0),FALSE)-VLOOKUP(AI$4,Datos[],MATCH($C$2,Datos[#Headers],0),FALSE))/VLOOKUP($B10,Datos[],MATCH($C$2,Datos[#Headers],0),FALSE))</f>
        <v>-52.832000000000022</v>
      </c>
      <c r="AJ10" s="13">
        <f>IF($C$1="mm",VLOOKUP($B10,Datos[],MATCH($C$2,Datos[#Headers],0),FALSE)-VLOOKUP(AJ$4,Datos[],MATCH($C$2,Datos[#Headers],0),FALSE),(VLOOKUP($B10,Datos[],MATCH($C$2,Datos[#Headers],0),FALSE)-VLOOKUP(AJ$4,Datos[],MATCH($C$2,Datos[#Headers],0),FALSE))/VLOOKUP($B10,Datos[],MATCH($C$2,Datos[#Headers],0),FALSE))</f>
        <v>-20.066000000000003</v>
      </c>
      <c r="AK10" s="13">
        <f>IF($C$1="mm",VLOOKUP($B10,Datos[],MATCH($C$2,Datos[#Headers],0),FALSE)-VLOOKUP(AK$4,Datos[],MATCH($C$2,Datos[#Headers],0),FALSE),(VLOOKUP($B10,Datos[],MATCH($C$2,Datos[#Headers],0),FALSE)-VLOOKUP(AK$4,Datos[],MATCH($C$2,Datos[#Headers],0),FALSE))/VLOOKUP($B10,Datos[],MATCH($C$2,Datos[#Headers],0),FALSE))</f>
        <v>-42.998000000000019</v>
      </c>
      <c r="AL10" s="13">
        <f>IF($C$1="mm",VLOOKUP($B10,Datos[],MATCH($C$2,Datos[#Headers],0),FALSE)-VLOOKUP(AL$4,Datos[],MATCH($C$2,Datos[#Headers],0),FALSE),(VLOOKUP($B10,Datos[],MATCH($C$2,Datos[#Headers],0),FALSE)-VLOOKUP(AL$4,Datos[],MATCH($C$2,Datos[#Headers],0),FALSE))/VLOOKUP($B10,Datos[],MATCH($C$2,Datos[#Headers],0),FALSE))</f>
        <v>-66.998000000000019</v>
      </c>
      <c r="AM10" s="13">
        <f>IF($C$1="mm",VLOOKUP($B10,Datos[],MATCH($C$2,Datos[#Headers],0),FALSE)-VLOOKUP(AM$4,Datos[],MATCH($C$2,Datos[#Headers],0),FALSE),(VLOOKUP($B10,Datos[],MATCH($C$2,Datos[#Headers],0),FALSE)-VLOOKUP(AM$4,Datos[],MATCH($C$2,Datos[#Headers],0),FALSE))/VLOOKUP($B10,Datos[],MATCH($C$2,Datos[#Headers],0),FALSE))</f>
        <v>-24.891999999999996</v>
      </c>
      <c r="AN10" s="13">
        <f>IF($C$1="mm",VLOOKUP($B10,Datos[],MATCH($C$2,Datos[#Headers],0),FALSE)-VLOOKUP(AN$4,Datos[],MATCH($C$2,Datos[#Headers],0),FALSE),(VLOOKUP($B10,Datos[],MATCH($C$2,Datos[#Headers],0),FALSE)-VLOOKUP(AN$4,Datos[],MATCH($C$2,Datos[#Headers],0),FALSE))/VLOOKUP($B10,Datos[],MATCH($C$2,Datos[#Headers],0),FALSE))</f>
        <v>-52.070000000000022</v>
      </c>
      <c r="AO10" s="13">
        <f>IF($C$1="mm",VLOOKUP($B10,Datos[],MATCH($C$2,Datos[#Headers],0),FALSE)-VLOOKUP(AO$4,Datos[],MATCH($C$2,Datos[#Headers],0),FALSE),(VLOOKUP($B10,Datos[],MATCH($C$2,Datos[#Headers],0),FALSE)-VLOOKUP(AO$4,Datos[],MATCH($C$2,Datos[#Headers],0),FALSE))/VLOOKUP($B10,Datos[],MATCH($C$2,Datos[#Headers],0),FALSE))</f>
        <v>-29.972000000000008</v>
      </c>
      <c r="AP10" s="13">
        <f>IF($C$1="mm",VLOOKUP($B10,Datos[],MATCH($C$2,Datos[#Headers],0),FALSE)-VLOOKUP(AP$4,Datos[],MATCH($C$2,Datos[#Headers],0),FALSE),(VLOOKUP($B10,Datos[],MATCH($C$2,Datos[#Headers],0),FALSE)-VLOOKUP(AP$4,Datos[],MATCH($C$2,Datos[#Headers],0),FALSE))/VLOOKUP($B10,Datos[],MATCH($C$2,Datos[#Headers],0),FALSE))</f>
        <v>-34.79800000000003</v>
      </c>
      <c r="AQ10" s="13">
        <f>IF($C$1="mm",VLOOKUP($B10,Datos[],MATCH($C$2,Datos[#Headers],0),FALSE)-VLOOKUP(AQ$4,Datos[],MATCH($C$2,Datos[#Headers],0),FALSE),(VLOOKUP($B10,Datos[],MATCH($C$2,Datos[#Headers],0),FALSE)-VLOOKUP(AQ$4,Datos[],MATCH($C$2,Datos[#Headers],0),FALSE))/VLOOKUP($B10,Datos[],MATCH($C$2,Datos[#Headers],0),FALSE))</f>
        <v>-72.998000000000019</v>
      </c>
      <c r="AR10" s="13">
        <f>IF($C$1="mm",VLOOKUP($B10,Datos[],MATCH($C$2,Datos[#Headers],0),FALSE)-VLOOKUP(AR$4,Datos[],MATCH($C$2,Datos[#Headers],0),FALSE),(VLOOKUP($B10,Datos[],MATCH($C$2,Datos[#Headers],0),FALSE)-VLOOKUP(AR$4,Datos[],MATCH($C$2,Datos[#Headers],0),FALSE))/VLOOKUP($B10,Datos[],MATCH($C$2,Datos[#Headers],0),FALSE))</f>
        <v>-64.998000000000019</v>
      </c>
      <c r="AS10" s="13">
        <f>IF($C$1="mm",VLOOKUP($B10,Datos[],MATCH($C$2,Datos[#Headers],0),FALSE)-VLOOKUP(AS$4,Datos[],MATCH($C$2,Datos[#Headers],0),FALSE),(VLOOKUP($B10,Datos[],MATCH($C$2,Datos[#Headers],0),FALSE)-VLOOKUP(AS$4,Datos[],MATCH($C$2,Datos[#Headers],0),FALSE))/VLOOKUP($B10,Datos[],MATCH($C$2,Datos[#Headers],0),FALSE))</f>
        <v>-11.938000000000017</v>
      </c>
      <c r="AT10" s="13">
        <f>IF($C$1="mm",VLOOKUP($B10,Datos[],MATCH($C$2,Datos[#Headers],0),FALSE)-VLOOKUP(AT$4,Datos[],MATCH($C$2,Datos[#Headers],0),FALSE),(VLOOKUP($B10,Datos[],MATCH($C$2,Datos[#Headers],0),FALSE)-VLOOKUP(AT$4,Datos[],MATCH($C$2,Datos[#Headers],0),FALSE))/VLOOKUP($B10,Datos[],MATCH($C$2,Datos[#Headers],0),FALSE))</f>
        <v>-28.448000000000008</v>
      </c>
      <c r="AU10" s="13">
        <f>IF($C$1="mm",VLOOKUP($B10,Datos[],MATCH($C$2,Datos[#Headers],0),FALSE)-VLOOKUP(AU$4,Datos[],MATCH($C$2,Datos[#Headers],0),FALSE),(VLOOKUP($B10,Datos[],MATCH($C$2,Datos[#Headers],0),FALSE)-VLOOKUP(AU$4,Datos[],MATCH($C$2,Datos[#Headers],0),FALSE))/VLOOKUP($B10,Datos[],MATCH($C$2,Datos[#Headers],0),FALSE))</f>
        <v>8.382000000000005</v>
      </c>
      <c r="AV10" s="13">
        <f>IF($C$1="mm",VLOOKUP($B10,Datos[],MATCH($C$2,Datos[#Headers],0),FALSE)-VLOOKUP(AV$4,Datos[],MATCH($C$2,Datos[#Headers],0),FALSE),(VLOOKUP($B10,Datos[],MATCH($C$2,Datos[#Headers],0),FALSE)-VLOOKUP(AV$4,Datos[],MATCH($C$2,Datos[#Headers],0),FALSE))/VLOOKUP($B10,Datos[],MATCH($C$2,Datos[#Headers],0),FALSE))</f>
        <v>-66.998000000000019</v>
      </c>
      <c r="AW10" s="13">
        <f>IF($C$1="mm",VLOOKUP($B10,Datos[],MATCH($C$2,Datos[#Headers],0),FALSE)-VLOOKUP(AW$4,Datos[],MATCH($C$2,Datos[#Headers],0),FALSE),(VLOOKUP($B10,Datos[],MATCH($C$2,Datos[#Headers],0),FALSE)-VLOOKUP(AW$4,Datos[],MATCH($C$2,Datos[#Headers],0),FALSE))/VLOOKUP($B10,Datos[],MATCH($C$2,Datos[#Headers],0),FALSE))</f>
        <v>-41.148000000000025</v>
      </c>
      <c r="AX10" s="13">
        <f>IF($C$1="mm",VLOOKUP($B10,Datos[],MATCH($C$2,Datos[#Headers],0),FALSE)-VLOOKUP(AX$4,Datos[],MATCH($C$2,Datos[#Headers],0),FALSE),(VLOOKUP($B10,Datos[],MATCH($C$2,Datos[#Headers],0),FALSE)-VLOOKUP(AX$4,Datos[],MATCH($C$2,Datos[#Headers],0),FALSE))/VLOOKUP($B10,Datos[],MATCH($C$2,Datos[#Headers],0),FALSE))</f>
        <v>-66.548000000000002</v>
      </c>
      <c r="AY10" s="13">
        <f>IF($C$1="mm",VLOOKUP($B10,Datos[],MATCH($C$2,Datos[#Headers],0),FALSE)-VLOOKUP(AY$4,Datos[],MATCH($C$2,Datos[#Headers],0),FALSE),(VLOOKUP($B10,Datos[],MATCH($C$2,Datos[#Headers],0),FALSE)-VLOOKUP(AY$4,Datos[],MATCH($C$2,Datos[#Headers],0),FALSE))/VLOOKUP($B10,Datos[],MATCH($C$2,Datos[#Headers],0),FALSE))</f>
        <v>-24.638000000000034</v>
      </c>
      <c r="AZ10" s="13">
        <f>IF($C$1="mm",VLOOKUP($B10,Datos[],MATCH($C$2,Datos[#Headers],0),FALSE)-VLOOKUP(AZ$4,Datos[],MATCH($C$2,Datos[#Headers],0),FALSE),(VLOOKUP($B10,Datos[],MATCH($C$2,Datos[#Headers],0),FALSE)-VLOOKUP(AZ$4,Datos[],MATCH($C$2,Datos[#Headers],0),FALSE))/VLOOKUP($B10,Datos[],MATCH($C$2,Datos[#Headers],0),FALSE))</f>
        <v>-29.718000000000018</v>
      </c>
      <c r="BA10" s="13">
        <f>IF($C$1="mm",VLOOKUP($B10,Datos[],MATCH($C$2,Datos[#Headers],0),FALSE)-VLOOKUP(BA$4,Datos[],MATCH($C$2,Datos[#Headers],0),FALSE),(VLOOKUP($B10,Datos[],MATCH($C$2,Datos[#Headers],0),FALSE)-VLOOKUP(BA$4,Datos[],MATCH($C$2,Datos[#Headers],0),FALSE))/VLOOKUP($B10,Datos[],MATCH($C$2,Datos[#Headers],0),FALSE))</f>
        <v>-11.938000000000017</v>
      </c>
      <c r="BB10" s="13" t="e">
        <f>IF($C$1="mm",VLOOKUP($B10,Datos[],MATCH($C$2,Datos[#Headers],0),FALSE)-VLOOKUP(BB$4,Datos[],MATCH($C$2,Datos[#Headers],0),FALSE),(VLOOKUP($B10,Datos[],MATCH($C$2,Datos[#Headers],0),FALSE)-VLOOKUP(BB$4,Datos[],MATCH($C$2,Datos[#Headers],0),FALSE))/VLOOKUP($B10,Datos[],MATCH($C$2,Datos[#Headers],0),FALSE))</f>
        <v>#N/A</v>
      </c>
      <c r="BC10" s="13">
        <f>IF($C$1="mm",VLOOKUP($B10,Datos[],MATCH($C$2,Datos[#Headers],0),FALSE)-VLOOKUP(BC$4,Datos[],MATCH($C$2,Datos[#Headers],0),FALSE),(VLOOKUP($B10,Datos[],MATCH($C$2,Datos[#Headers],0),FALSE)-VLOOKUP(BC$4,Datos[],MATCH($C$2,Datos[#Headers],0),FALSE))/VLOOKUP($B10,Datos[],MATCH($C$2,Datos[#Headers],0),FALSE))</f>
        <v>-19.812000000000012</v>
      </c>
      <c r="BD10" s="13">
        <f>IF($C$1="mm",VLOOKUP($B10,Datos[],MATCH($C$2,Datos[#Headers],0),FALSE)-VLOOKUP(BD$4,Datos[],MATCH($C$2,Datos[#Headers],0),FALSE),(VLOOKUP($B10,Datos[],MATCH($C$2,Datos[#Headers],0),FALSE)-VLOOKUP(BD$4,Datos[],MATCH($C$2,Datos[#Headers],0),FALSE))/VLOOKUP($B10,Datos[],MATCH($C$2,Datos[#Headers],0),FALSE))</f>
        <v>-47.498000000000019</v>
      </c>
      <c r="BE10" s="13">
        <f>IF($C$1="mm",VLOOKUP($B10,Datos[],MATCH($C$2,Datos[#Headers],0),FALSE)-VLOOKUP(BE$4,Datos[],MATCH($C$2,Datos[#Headers],0),FALSE),(VLOOKUP($B10,Datos[],MATCH($C$2,Datos[#Headers],0),FALSE)-VLOOKUP(BE$4,Datos[],MATCH($C$2,Datos[#Headers],0),FALSE))/VLOOKUP($B10,Datos[],MATCH($C$2,Datos[#Headers],0),FALSE))</f>
        <v>-72.898000000000025</v>
      </c>
      <c r="BF10" s="13">
        <f>IF($C$1="mm",VLOOKUP($B10,Datos[],MATCH($C$2,Datos[#Headers],0),FALSE)-VLOOKUP(BF$4,Datos[],MATCH($C$2,Datos[#Headers],0),FALSE),(VLOOKUP($B10,Datos[],MATCH($C$2,Datos[#Headers],0),FALSE)-VLOOKUP(BF$4,Datos[],MATCH($C$2,Datos[#Headers],0),FALSE))/VLOOKUP($B10,Datos[],MATCH($C$2,Datos[#Headers],0),FALSE))</f>
        <v>-47.498000000000019</v>
      </c>
      <c r="BG10" s="13">
        <f>IF($C$1="mm",VLOOKUP($B10,Datos[],MATCH($C$2,Datos[#Headers],0),FALSE)-VLOOKUP(BG$4,Datos[],MATCH($C$2,Datos[#Headers],0),FALSE),(VLOOKUP($B10,Datos[],MATCH($C$2,Datos[#Headers],0),FALSE)-VLOOKUP(BG$4,Datos[],MATCH($C$2,Datos[#Headers],0),FALSE))/VLOOKUP($B10,Datos[],MATCH($C$2,Datos[#Headers],0),FALSE))</f>
        <v>-60.198000000000008</v>
      </c>
      <c r="BH10" s="13">
        <f>IF($C$1="mm",VLOOKUP($B10,Datos[],MATCH($C$2,Datos[#Headers],0),FALSE)-VLOOKUP(BH$4,Datos[],MATCH($C$2,Datos[#Headers],0),FALSE),(VLOOKUP($B10,Datos[],MATCH($C$2,Datos[#Headers],0),FALSE)-VLOOKUP(BH$4,Datos[],MATCH($C$2,Datos[#Headers],0),FALSE))/VLOOKUP($B10,Datos[],MATCH($C$2,Datos[#Headers],0),FALSE))</f>
        <v>-72.998000000000019</v>
      </c>
      <c r="BI10" s="13">
        <f>IF($C$1="mm",VLOOKUP($B10,Datos[],MATCH($C$2,Datos[#Headers],0),FALSE)-VLOOKUP(BI$4,Datos[],MATCH($C$2,Datos[#Headers],0),FALSE),(VLOOKUP($B10,Datos[],MATCH($C$2,Datos[#Headers],0),FALSE)-VLOOKUP(BI$4,Datos[],MATCH($C$2,Datos[#Headers],0),FALSE))/VLOOKUP($B10,Datos[],MATCH($C$2,Datos[#Headers],0),FALSE))</f>
        <v>-11.938000000000017</v>
      </c>
      <c r="BJ10" s="13">
        <f>IF($C$1="mm",VLOOKUP($B10,Datos[],MATCH($C$2,Datos[#Headers],0),FALSE)-VLOOKUP(BJ$4,Datos[],MATCH($C$2,Datos[#Headers],0),FALSE),(VLOOKUP($B10,Datos[],MATCH($C$2,Datos[#Headers],0),FALSE)-VLOOKUP(BJ$4,Datos[],MATCH($C$2,Datos[#Headers],0),FALSE))/VLOOKUP($B10,Datos[],MATCH($C$2,Datos[#Headers],0),FALSE))</f>
        <v>-17.018000000000001</v>
      </c>
      <c r="BK10" s="13">
        <f>IF($C$1="mm",VLOOKUP($B10,Datos[],MATCH($C$2,Datos[#Headers],0),FALSE)-VLOOKUP(BK$4,Datos[],MATCH($C$2,Datos[#Headers],0),FALSE),(VLOOKUP($B10,Datos[],MATCH($C$2,Datos[#Headers],0),FALSE)-VLOOKUP(BK$4,Datos[],MATCH($C$2,Datos[#Headers],0),FALSE))/VLOOKUP($B10,Datos[],MATCH($C$2,Datos[#Headers],0),FALSE))</f>
        <v>-44.957999999999998</v>
      </c>
      <c r="BL10" s="13">
        <f>IF($C$1="mm",VLOOKUP($B10,Datos[],MATCH($C$2,Datos[#Headers],0),FALSE)-VLOOKUP(BL$4,Datos[],MATCH($C$2,Datos[#Headers],0),FALSE),(VLOOKUP($B10,Datos[],MATCH($C$2,Datos[#Headers],0),FALSE)-VLOOKUP(BL$4,Datos[],MATCH($C$2,Datos[#Headers],0),FALSE))/VLOOKUP($B10,Datos[],MATCH($C$2,Datos[#Headers],0),FALSE))</f>
        <v>-77.978000000000037</v>
      </c>
      <c r="BM10" s="13">
        <f>IF($C$1="mm",VLOOKUP($B10,Datos[],MATCH($C$2,Datos[#Headers],0),FALSE)-VLOOKUP(BM$4,Datos[],MATCH($C$2,Datos[#Headers],0),FALSE),(VLOOKUP($B10,Datos[],MATCH($C$2,Datos[#Headers],0),FALSE)-VLOOKUP(BM$4,Datos[],MATCH($C$2,Datos[#Headers],0),FALSE))/VLOOKUP($B10,Datos[],MATCH($C$2,Datos[#Headers],0),FALSE))</f>
        <v>-77.978000000000037</v>
      </c>
    </row>
    <row r="11" spans="2:65" s="10" customFormat="1" ht="29.7" customHeight="1" x14ac:dyDescent="0.55000000000000004">
      <c r="B11" s="29" t="s">
        <v>57</v>
      </c>
      <c r="C11" s="13">
        <f>IF($C$1="mm",VLOOKUP($B11,Datos[],MATCH($C$2,Datos[#Headers],0),FALSE)-VLOOKUP(C$4,Datos[],MATCH($C$2,Datos[#Headers],0),FALSE),(VLOOKUP($B11,Datos[],MATCH($C$2,Datos[#Headers],0),FALSE)-VLOOKUP(C$4,Datos[],MATCH($C$2,Datos[#Headers],0),FALSE))/VLOOKUP($B11,Datos[],MATCH($C$2,Datos[#Headers],0),FALSE))</f>
        <v>65.532000000000011</v>
      </c>
      <c r="D11" s="13">
        <f>IF($C$1="mm",VLOOKUP($B11,Datos[],MATCH($C$2,Datos[#Headers],0),FALSE)-VLOOKUP(D$4,Datos[],MATCH($C$2,Datos[#Headers],0),FALSE),(VLOOKUP($B11,Datos[],MATCH($C$2,Datos[#Headers],0),FALSE)-VLOOKUP(D$4,Datos[],MATCH($C$2,Datos[#Headers],0),FALSE))/VLOOKUP($B11,Datos[],MATCH($C$2,Datos[#Headers],0),FALSE))</f>
        <v>65.532000000000011</v>
      </c>
      <c r="E11" s="13">
        <f>IF($C$1="mm",VLOOKUP($B11,Datos[],MATCH($C$2,Datos[#Headers],0),FALSE)-VLOOKUP(E$4,Datos[],MATCH($C$2,Datos[#Headers],0),FALSE),(VLOOKUP($B11,Datos[],MATCH($C$2,Datos[#Headers],0),FALSE)-VLOOKUP(E$4,Datos[],MATCH($C$2,Datos[#Headers],0),FALSE))/VLOOKUP($B11,Datos[],MATCH($C$2,Datos[#Headers],0),FALSE))</f>
        <v>-26.5</v>
      </c>
      <c r="F11" s="13">
        <f>IF($C$1="mm",VLOOKUP($B11,Datos[],MATCH($C$2,Datos[#Headers],0),FALSE)-VLOOKUP(F$4,Datos[],MATCH($C$2,Datos[#Headers],0),FALSE),(VLOOKUP($B11,Datos[],MATCH($C$2,Datos[#Headers],0),FALSE)-VLOOKUP(F$4,Datos[],MATCH($C$2,Datos[#Headers],0),FALSE))/VLOOKUP($B11,Datos[],MATCH($C$2,Datos[#Headers],0),FALSE))</f>
        <v>-6.3499999999999943</v>
      </c>
      <c r="G11" s="13">
        <f>IF($C$1="mm",VLOOKUP($B11,Datos[],MATCH($C$2,Datos[#Headers],0),FALSE)-VLOOKUP(G$4,Datos[],MATCH($C$2,Datos[#Headers],0),FALSE),(VLOOKUP($B11,Datos[],MATCH($C$2,Datos[#Headers],0),FALSE)-VLOOKUP(G$4,Datos[],MATCH($C$2,Datos[#Headers],0),FALSE))/VLOOKUP($B11,Datos[],MATCH($C$2,Datos[#Headers],0),FALSE))</f>
        <v>-6.3499999999999943</v>
      </c>
      <c r="H11" s="13">
        <f>IF($C$1="mm",VLOOKUP($B11,Datos[],MATCH($C$2,Datos[#Headers],0),FALSE)-VLOOKUP(H$4,Datos[],MATCH($C$2,Datos[#Headers],0),FALSE),(VLOOKUP($B11,Datos[],MATCH($C$2,Datos[#Headers],0),FALSE)-VLOOKUP(H$4,Datos[],MATCH($C$2,Datos[#Headers],0),FALSE))/VLOOKUP($B11,Datos[],MATCH($C$2,Datos[#Headers],0),FALSE))</f>
        <v>47.498000000000019</v>
      </c>
      <c r="I11" s="13">
        <f>IF($C$1="mm",VLOOKUP($B11,Datos[],MATCH($C$2,Datos[#Headers],0),FALSE)-VLOOKUP(I$4,Datos[],MATCH($C$2,Datos[#Headers],0),FALSE),(VLOOKUP($B11,Datos[],MATCH($C$2,Datos[#Headers],0),FALSE)-VLOOKUP(I$4,Datos[],MATCH($C$2,Datos[#Headers],0),FALSE))/VLOOKUP($B11,Datos[],MATCH($C$2,Datos[#Headers],0),FALSE))</f>
        <v>0</v>
      </c>
      <c r="J11" s="13">
        <f>IF($C$1="mm",VLOOKUP($B11,Datos[],MATCH($C$2,Datos[#Headers],0),FALSE)-VLOOKUP(J$4,Datos[],MATCH($C$2,Datos[#Headers],0),FALSE),(VLOOKUP($B11,Datos[],MATCH($C$2,Datos[#Headers],0),FALSE)-VLOOKUP(J$4,Datos[],MATCH($C$2,Datos[#Headers],0),FALSE))/VLOOKUP($B11,Datos[],MATCH($C$2,Datos[#Headers],0),FALSE))</f>
        <v>-1.2699999999999818</v>
      </c>
      <c r="K11" s="13">
        <f>IF($C$1="mm",VLOOKUP($B11,Datos[],MATCH($C$2,Datos[#Headers],0),FALSE)-VLOOKUP(K$4,Datos[],MATCH($C$2,Datos[#Headers],0),FALSE),(VLOOKUP($B11,Datos[],MATCH($C$2,Datos[#Headers],0),FALSE)-VLOOKUP(K$4,Datos[],MATCH($C$2,Datos[#Headers],0),FALSE))/VLOOKUP($B11,Datos[],MATCH($C$2,Datos[#Headers],0),FALSE))</f>
        <v>17.78</v>
      </c>
      <c r="L11" s="13">
        <f>IF($C$1="mm",VLOOKUP($B11,Datos[],MATCH($C$2,Datos[#Headers],0),FALSE)-VLOOKUP(L$4,Datos[],MATCH($C$2,Datos[#Headers],0),FALSE),(VLOOKUP($B11,Datos[],MATCH($C$2,Datos[#Headers],0),FALSE)-VLOOKUP(L$4,Datos[],MATCH($C$2,Datos[#Headers],0),FALSE))/VLOOKUP($B11,Datos[],MATCH($C$2,Datos[#Headers],0),FALSE))</f>
        <v>17.78</v>
      </c>
      <c r="M11" s="13">
        <f>IF($C$1="mm",VLOOKUP($B11,Datos[],MATCH($C$2,Datos[#Headers],0),FALSE)-VLOOKUP(M$4,Datos[],MATCH($C$2,Datos[#Headers],0),FALSE),(VLOOKUP($B11,Datos[],MATCH($C$2,Datos[#Headers],0),FALSE)-VLOOKUP(M$4,Datos[],MATCH($C$2,Datos[#Headers],0),FALSE))/VLOOKUP($B11,Datos[],MATCH($C$2,Datos[#Headers],0),FALSE))</f>
        <v>-4.5720000000000027</v>
      </c>
      <c r="N11" s="13">
        <f>IF($C$1="mm",VLOOKUP($B11,Datos[],MATCH($C$2,Datos[#Headers],0),FALSE)-VLOOKUP(N$4,Datos[],MATCH($C$2,Datos[#Headers],0),FALSE),(VLOOKUP($B11,Datos[],MATCH($C$2,Datos[#Headers],0),FALSE)-VLOOKUP(N$4,Datos[],MATCH($C$2,Datos[#Headers],0),FALSE))/VLOOKUP($B11,Datos[],MATCH($C$2,Datos[#Headers],0),FALSE))</f>
        <v>32.512</v>
      </c>
      <c r="O11" s="13">
        <f>IF($C$1="mm",VLOOKUP($B11,Datos[],MATCH($C$2,Datos[#Headers],0),FALSE)-VLOOKUP(O$4,Datos[],MATCH($C$2,Datos[#Headers],0),FALSE),(VLOOKUP($B11,Datos[],MATCH($C$2,Datos[#Headers],0),FALSE)-VLOOKUP(O$4,Datos[],MATCH($C$2,Datos[#Headers],0),FALSE))/VLOOKUP($B11,Datos[],MATCH($C$2,Datos[#Headers],0),FALSE))</f>
        <v>5.5</v>
      </c>
      <c r="P11" s="13">
        <f>IF($C$1="mm",VLOOKUP($B11,Datos[],MATCH($C$2,Datos[#Headers],0),FALSE)-VLOOKUP(P$4,Datos[],MATCH($C$2,Datos[#Headers],0),FALSE),(VLOOKUP($B11,Datos[],MATCH($C$2,Datos[#Headers],0),FALSE)-VLOOKUP(P$4,Datos[],MATCH($C$2,Datos[#Headers],0),FALSE))/VLOOKUP($B11,Datos[],MATCH($C$2,Datos[#Headers],0),FALSE))</f>
        <v>-17.5</v>
      </c>
      <c r="Q11" s="13">
        <f>IF($C$1="mm",VLOOKUP($B11,Datos[],MATCH($C$2,Datos[#Headers],0),FALSE)-VLOOKUP(Q$4,Datos[],MATCH($C$2,Datos[#Headers],0),FALSE),(VLOOKUP($B11,Datos[],MATCH($C$2,Datos[#Headers],0),FALSE)-VLOOKUP(Q$4,Datos[],MATCH($C$2,Datos[#Headers],0),FALSE))/VLOOKUP($B11,Datos[],MATCH($C$2,Datos[#Headers],0),FALSE))</f>
        <v>3.5</v>
      </c>
      <c r="R11" s="13">
        <f>IF($C$1="mm",VLOOKUP($B11,Datos[],MATCH($C$2,Datos[#Headers],0),FALSE)-VLOOKUP(R$4,Datos[],MATCH($C$2,Datos[#Headers],0),FALSE),(VLOOKUP($B11,Datos[],MATCH($C$2,Datos[#Headers],0),FALSE)-VLOOKUP(R$4,Datos[],MATCH($C$2,Datos[#Headers],0),FALSE))/VLOOKUP($B11,Datos[],MATCH($C$2,Datos[#Headers],0),FALSE))</f>
        <v>-12.5</v>
      </c>
      <c r="S11" s="13">
        <f>IF($C$1="mm",VLOOKUP($B11,Datos[],MATCH($C$2,Datos[#Headers],0),FALSE)-VLOOKUP(S$4,Datos[],MATCH($C$2,Datos[#Headers],0),FALSE),(VLOOKUP($B11,Datos[],MATCH($C$2,Datos[#Headers],0),FALSE)-VLOOKUP(S$4,Datos[],MATCH($C$2,Datos[#Headers],0),FALSE))/VLOOKUP($B11,Datos[],MATCH($C$2,Datos[#Headers],0),FALSE))</f>
        <v>30</v>
      </c>
      <c r="T11" s="13">
        <f>IF($C$1="mm",VLOOKUP($B11,Datos[],MATCH($C$2,Datos[#Headers],0),FALSE)-VLOOKUP(T$4,Datos[],MATCH($C$2,Datos[#Headers],0),FALSE),(VLOOKUP($B11,Datos[],MATCH($C$2,Datos[#Headers],0),FALSE)-VLOOKUP(T$4,Datos[],MATCH($C$2,Datos[#Headers],0),FALSE))/VLOOKUP($B11,Datos[],MATCH($C$2,Datos[#Headers],0),FALSE))</f>
        <v>20.5</v>
      </c>
      <c r="U11" s="13">
        <f>IF($C$1="mm",VLOOKUP($B11,Datos[],MATCH($C$2,Datos[#Headers],0),FALSE)-VLOOKUP(U$4,Datos[],MATCH($C$2,Datos[#Headers],0),FALSE),(VLOOKUP($B11,Datos[],MATCH($C$2,Datos[#Headers],0),FALSE)-VLOOKUP(U$4,Datos[],MATCH($C$2,Datos[#Headers],0),FALSE))/VLOOKUP($B11,Datos[],MATCH($C$2,Datos[#Headers],0),FALSE))</f>
        <v>2.5</v>
      </c>
      <c r="V11" s="13">
        <f>IF($C$1="mm",VLOOKUP($B11,Datos[],MATCH($C$2,Datos[#Headers],0),FALSE)-VLOOKUP(V$4,Datos[],MATCH($C$2,Datos[#Headers],0),FALSE),(VLOOKUP($B11,Datos[],MATCH($C$2,Datos[#Headers],0),FALSE)-VLOOKUP(V$4,Datos[],MATCH($C$2,Datos[#Headers],0),FALSE))/VLOOKUP($B11,Datos[],MATCH($C$2,Datos[#Headers],0),FALSE))</f>
        <v>17.78</v>
      </c>
      <c r="W11" s="13">
        <f>IF($C$1="mm",VLOOKUP($B11,Datos[],MATCH($C$2,Datos[#Headers],0),FALSE)-VLOOKUP(W$4,Datos[],MATCH($C$2,Datos[#Headers],0),FALSE),(VLOOKUP($B11,Datos[],MATCH($C$2,Datos[#Headers],0),FALSE)-VLOOKUP(W$4,Datos[],MATCH($C$2,Datos[#Headers],0),FALSE))/VLOOKUP($B11,Datos[],MATCH($C$2,Datos[#Headers],0),FALSE))</f>
        <v>-17.5</v>
      </c>
      <c r="X11" s="13">
        <f>IF($C$1="mm",VLOOKUP($B11,Datos[],MATCH($C$2,Datos[#Headers],0),FALSE)-VLOOKUP(X$4,Datos[],MATCH($C$2,Datos[#Headers],0),FALSE),(VLOOKUP($B11,Datos[],MATCH($C$2,Datos[#Headers],0),FALSE)-VLOOKUP(X$4,Datos[],MATCH($C$2,Datos[#Headers],0),FALSE))/VLOOKUP($B11,Datos[],MATCH($C$2,Datos[#Headers],0),FALSE))</f>
        <v>2.5</v>
      </c>
      <c r="Y11" s="13">
        <f>IF($C$1="mm",VLOOKUP($B11,Datos[],MATCH($C$2,Datos[#Headers],0),FALSE)-VLOOKUP(Y$4,Datos[],MATCH($C$2,Datos[#Headers],0),FALSE),(VLOOKUP($B11,Datos[],MATCH($C$2,Datos[#Headers],0),FALSE)-VLOOKUP(Y$4,Datos[],MATCH($C$2,Datos[#Headers],0),FALSE))/VLOOKUP($B11,Datos[],MATCH($C$2,Datos[#Headers],0),FALSE))</f>
        <v>-11.5</v>
      </c>
      <c r="Z11" s="13">
        <f>IF($C$1="mm",VLOOKUP($B11,Datos[],MATCH($C$2,Datos[#Headers],0),FALSE)-VLOOKUP(Z$4,Datos[],MATCH($C$2,Datos[#Headers],0),FALSE),(VLOOKUP($B11,Datos[],MATCH($C$2,Datos[#Headers],0),FALSE)-VLOOKUP(Z$4,Datos[],MATCH($C$2,Datos[#Headers],0),FALSE))/VLOOKUP($B11,Datos[],MATCH($C$2,Datos[#Headers],0),FALSE))</f>
        <v>5.5879999999999939</v>
      </c>
      <c r="AA11" s="13">
        <f>IF($C$1="mm",VLOOKUP($B11,Datos[],MATCH($C$2,Datos[#Headers],0),FALSE)-VLOOKUP(AA$4,Datos[],MATCH($C$2,Datos[#Headers],0),FALSE),(VLOOKUP($B11,Datos[],MATCH($C$2,Datos[#Headers],0),FALSE)-VLOOKUP(AA$4,Datos[],MATCH($C$2,Datos[#Headers],0),FALSE))/VLOOKUP($B11,Datos[],MATCH($C$2,Datos[#Headers],0),FALSE))</f>
        <v>1.5</v>
      </c>
      <c r="AB11" s="13">
        <f>IF($C$1="mm",VLOOKUP($B11,Datos[],MATCH($C$2,Datos[#Headers],0),FALSE)-VLOOKUP(AB$4,Datos[],MATCH($C$2,Datos[#Headers],0),FALSE),(VLOOKUP($B11,Datos[],MATCH($C$2,Datos[#Headers],0),FALSE)-VLOOKUP(AB$4,Datos[],MATCH($C$2,Datos[#Headers],0),FALSE))/VLOOKUP($B11,Datos[],MATCH($C$2,Datos[#Headers],0),FALSE))</f>
        <v>27.432000000000016</v>
      </c>
      <c r="AC11" s="13">
        <f>IF($C$1="mm",VLOOKUP($B11,Datos[],MATCH($C$2,Datos[#Headers],0),FALSE)-VLOOKUP(AC$4,Datos[],MATCH($C$2,Datos[#Headers],0),FALSE),(VLOOKUP($B11,Datos[],MATCH($C$2,Datos[#Headers],0),FALSE)-VLOOKUP(AC$4,Datos[],MATCH($C$2,Datos[#Headers],0),FALSE))/VLOOKUP($B11,Datos[],MATCH($C$2,Datos[#Headers],0),FALSE))</f>
        <v>-31.496000000000009</v>
      </c>
      <c r="AD11" s="13">
        <f>IF($C$1="mm",VLOOKUP($B11,Datos[],MATCH($C$2,Datos[#Headers],0),FALSE)-VLOOKUP(AD$4,Datos[],MATCH($C$2,Datos[#Headers],0),FALSE),(VLOOKUP($B11,Datos[],MATCH($C$2,Datos[#Headers],0),FALSE)-VLOOKUP(AD$4,Datos[],MATCH($C$2,Datos[#Headers],0),FALSE))/VLOOKUP($B11,Datos[],MATCH($C$2,Datos[#Headers],0),FALSE))</f>
        <v>31.495999999999981</v>
      </c>
      <c r="AE11" s="13">
        <f>IF($C$1="mm",VLOOKUP($B11,Datos[],MATCH($C$2,Datos[#Headers],0),FALSE)-VLOOKUP(AE$4,Datos[],MATCH($C$2,Datos[#Headers],0),FALSE),(VLOOKUP($B11,Datos[],MATCH($C$2,Datos[#Headers],0),FALSE)-VLOOKUP(AE$4,Datos[],MATCH($C$2,Datos[#Headers],0),FALSE))/VLOOKUP($B11,Datos[],MATCH($C$2,Datos[#Headers],0),FALSE))</f>
        <v>25.400000000000006</v>
      </c>
      <c r="AF11" s="13">
        <f>IF($C$1="mm",VLOOKUP($B11,Datos[],MATCH($C$2,Datos[#Headers],0),FALSE)-VLOOKUP(AF$4,Datos[],MATCH($C$2,Datos[#Headers],0),FALSE),(VLOOKUP($B11,Datos[],MATCH($C$2,Datos[#Headers],0),FALSE)-VLOOKUP(AF$4,Datos[],MATCH($C$2,Datos[#Headers],0),FALSE))/VLOOKUP($B11,Datos[],MATCH($C$2,Datos[#Headers],0),FALSE))</f>
        <v>1.5240000000000009</v>
      </c>
      <c r="AG11" s="13">
        <f>IF($C$1="mm",VLOOKUP($B11,Datos[],MATCH($C$2,Datos[#Headers],0),FALSE)-VLOOKUP(AG$4,Datos[],MATCH($C$2,Datos[#Headers],0),FALSE),(VLOOKUP($B11,Datos[],MATCH($C$2,Datos[#Headers],0),FALSE)-VLOOKUP(AG$4,Datos[],MATCH($C$2,Datos[#Headers],0),FALSE))/VLOOKUP($B11,Datos[],MATCH($C$2,Datos[#Headers],0),FALSE))</f>
        <v>5.5879999999999939</v>
      </c>
      <c r="AH11" s="13">
        <f>IF($C$1="mm",VLOOKUP($B11,Datos[],MATCH($C$2,Datos[#Headers],0),FALSE)-VLOOKUP(AH$4,Datos[],MATCH($C$2,Datos[#Headers],0),FALSE),(VLOOKUP($B11,Datos[],MATCH($C$2,Datos[#Headers],0),FALSE)-VLOOKUP(AH$4,Datos[],MATCH($C$2,Datos[#Headers],0),FALSE))/VLOOKUP($B11,Datos[],MATCH($C$2,Datos[#Headers],0),FALSE))</f>
        <v>9.6519999999999868</v>
      </c>
      <c r="AI11" s="13">
        <f>IF($C$1="mm",VLOOKUP($B11,Datos[],MATCH($C$2,Datos[#Headers],0),FALSE)-VLOOKUP(AI$4,Datos[],MATCH($C$2,Datos[#Headers],0),FALSE),(VLOOKUP($B11,Datos[],MATCH($C$2,Datos[#Headers],0),FALSE)-VLOOKUP(AI$4,Datos[],MATCH($C$2,Datos[#Headers],0),FALSE))/VLOOKUP($B11,Datos[],MATCH($C$2,Datos[#Headers],0),FALSE))</f>
        <v>-5.3340000000000032</v>
      </c>
      <c r="AJ11" s="13">
        <f>IF($C$1="mm",VLOOKUP($B11,Datos[],MATCH($C$2,Datos[#Headers],0),FALSE)-VLOOKUP(AJ$4,Datos[],MATCH($C$2,Datos[#Headers],0),FALSE),(VLOOKUP($B11,Datos[],MATCH($C$2,Datos[#Headers],0),FALSE)-VLOOKUP(AJ$4,Datos[],MATCH($C$2,Datos[#Headers],0),FALSE))/VLOOKUP($B11,Datos[],MATCH($C$2,Datos[#Headers],0),FALSE))</f>
        <v>27.432000000000016</v>
      </c>
      <c r="AK11" s="13">
        <f>IF($C$1="mm",VLOOKUP($B11,Datos[],MATCH($C$2,Datos[#Headers],0),FALSE)-VLOOKUP(AK$4,Datos[],MATCH($C$2,Datos[#Headers],0),FALSE),(VLOOKUP($B11,Datos[],MATCH($C$2,Datos[#Headers],0),FALSE)-VLOOKUP(AK$4,Datos[],MATCH($C$2,Datos[#Headers],0),FALSE))/VLOOKUP($B11,Datos[],MATCH($C$2,Datos[#Headers],0),FALSE))</f>
        <v>4.5</v>
      </c>
      <c r="AL11" s="13">
        <f>IF($C$1="mm",VLOOKUP($B11,Datos[],MATCH($C$2,Datos[#Headers],0),FALSE)-VLOOKUP(AL$4,Datos[],MATCH($C$2,Datos[#Headers],0),FALSE),(VLOOKUP($B11,Datos[],MATCH($C$2,Datos[#Headers],0),FALSE)-VLOOKUP(AL$4,Datos[],MATCH($C$2,Datos[#Headers],0),FALSE))/VLOOKUP($B11,Datos[],MATCH($C$2,Datos[#Headers],0),FALSE))</f>
        <v>-19.5</v>
      </c>
      <c r="AM11" s="13">
        <f>IF($C$1="mm",VLOOKUP($B11,Datos[],MATCH($C$2,Datos[#Headers],0),FALSE)-VLOOKUP(AM$4,Datos[],MATCH($C$2,Datos[#Headers],0),FALSE),(VLOOKUP($B11,Datos[],MATCH($C$2,Datos[#Headers],0),FALSE)-VLOOKUP(AM$4,Datos[],MATCH($C$2,Datos[#Headers],0),FALSE))/VLOOKUP($B11,Datos[],MATCH($C$2,Datos[#Headers],0),FALSE))</f>
        <v>22.606000000000023</v>
      </c>
      <c r="AN11" s="13">
        <f>IF($C$1="mm",VLOOKUP($B11,Datos[],MATCH($C$2,Datos[#Headers],0),FALSE)-VLOOKUP(AN$4,Datos[],MATCH($C$2,Datos[#Headers],0),FALSE),(VLOOKUP($B11,Datos[],MATCH($C$2,Datos[#Headers],0),FALSE)-VLOOKUP(AN$4,Datos[],MATCH($C$2,Datos[#Headers],0),FALSE))/VLOOKUP($B11,Datos[],MATCH($C$2,Datos[#Headers],0),FALSE))</f>
        <v>-4.5720000000000027</v>
      </c>
      <c r="AO11" s="13">
        <f>IF($C$1="mm",VLOOKUP($B11,Datos[],MATCH($C$2,Datos[#Headers],0),FALSE)-VLOOKUP(AO$4,Datos[],MATCH($C$2,Datos[#Headers],0),FALSE),(VLOOKUP($B11,Datos[],MATCH($C$2,Datos[#Headers],0),FALSE)-VLOOKUP(AO$4,Datos[],MATCH($C$2,Datos[#Headers],0),FALSE))/VLOOKUP($B11,Datos[],MATCH($C$2,Datos[#Headers],0),FALSE))</f>
        <v>17.52600000000001</v>
      </c>
      <c r="AP11" s="13">
        <f>IF($C$1="mm",VLOOKUP($B11,Datos[],MATCH($C$2,Datos[#Headers],0),FALSE)-VLOOKUP(AP$4,Datos[],MATCH($C$2,Datos[#Headers],0),FALSE),(VLOOKUP($B11,Datos[],MATCH($C$2,Datos[#Headers],0),FALSE)-VLOOKUP(AP$4,Datos[],MATCH($C$2,Datos[#Headers],0),FALSE))/VLOOKUP($B11,Datos[],MATCH($C$2,Datos[#Headers],0),FALSE))</f>
        <v>12.699999999999989</v>
      </c>
      <c r="AQ11" s="13">
        <f>IF($C$1="mm",VLOOKUP($B11,Datos[],MATCH($C$2,Datos[#Headers],0),FALSE)-VLOOKUP(AQ$4,Datos[],MATCH($C$2,Datos[#Headers],0),FALSE),(VLOOKUP($B11,Datos[],MATCH($C$2,Datos[#Headers],0),FALSE)-VLOOKUP(AQ$4,Datos[],MATCH($C$2,Datos[#Headers],0),FALSE))/VLOOKUP($B11,Datos[],MATCH($C$2,Datos[#Headers],0),FALSE))</f>
        <v>-25.5</v>
      </c>
      <c r="AR11" s="13">
        <f>IF($C$1="mm",VLOOKUP($B11,Datos[],MATCH($C$2,Datos[#Headers],0),FALSE)-VLOOKUP(AR$4,Datos[],MATCH($C$2,Datos[#Headers],0),FALSE),(VLOOKUP($B11,Datos[],MATCH($C$2,Datos[#Headers],0),FALSE)-VLOOKUP(AR$4,Datos[],MATCH($C$2,Datos[#Headers],0),FALSE))/VLOOKUP($B11,Datos[],MATCH($C$2,Datos[#Headers],0),FALSE))</f>
        <v>-17.5</v>
      </c>
      <c r="AS11" s="13">
        <f>IF($C$1="mm",VLOOKUP($B11,Datos[],MATCH($C$2,Datos[#Headers],0),FALSE)-VLOOKUP(AS$4,Datos[],MATCH($C$2,Datos[#Headers],0),FALSE),(VLOOKUP($B11,Datos[],MATCH($C$2,Datos[#Headers],0),FALSE)-VLOOKUP(AS$4,Datos[],MATCH($C$2,Datos[#Headers],0),FALSE))/VLOOKUP($B11,Datos[],MATCH($C$2,Datos[#Headers],0),FALSE))</f>
        <v>35.56</v>
      </c>
      <c r="AT11" s="13">
        <f>IF($C$1="mm",VLOOKUP($B11,Datos[],MATCH($C$2,Datos[#Headers],0),FALSE)-VLOOKUP(AT$4,Datos[],MATCH($C$2,Datos[#Headers],0),FALSE),(VLOOKUP($B11,Datos[],MATCH($C$2,Datos[#Headers],0),FALSE)-VLOOKUP(AT$4,Datos[],MATCH($C$2,Datos[#Headers],0),FALSE))/VLOOKUP($B11,Datos[],MATCH($C$2,Datos[#Headers],0),FALSE))</f>
        <v>19.050000000000011</v>
      </c>
      <c r="AU11" s="13">
        <f>IF($C$1="mm",VLOOKUP($B11,Datos[],MATCH($C$2,Datos[#Headers],0),FALSE)-VLOOKUP(AU$4,Datos[],MATCH($C$2,Datos[#Headers],0),FALSE),(VLOOKUP($B11,Datos[],MATCH($C$2,Datos[#Headers],0),FALSE)-VLOOKUP(AU$4,Datos[],MATCH($C$2,Datos[#Headers],0),FALSE))/VLOOKUP($B11,Datos[],MATCH($C$2,Datos[#Headers],0),FALSE))</f>
        <v>55.880000000000024</v>
      </c>
      <c r="AV11" s="13">
        <f>IF($C$1="mm",VLOOKUP($B11,Datos[],MATCH($C$2,Datos[#Headers],0),FALSE)-VLOOKUP(AV$4,Datos[],MATCH($C$2,Datos[#Headers],0),FALSE),(VLOOKUP($B11,Datos[],MATCH($C$2,Datos[#Headers],0),FALSE)-VLOOKUP(AV$4,Datos[],MATCH($C$2,Datos[#Headers],0),FALSE))/VLOOKUP($B11,Datos[],MATCH($C$2,Datos[#Headers],0),FALSE))</f>
        <v>-19.5</v>
      </c>
      <c r="AW11" s="13">
        <f>IF($C$1="mm",VLOOKUP($B11,Datos[],MATCH($C$2,Datos[#Headers],0),FALSE)-VLOOKUP(AW$4,Datos[],MATCH($C$2,Datos[#Headers],0),FALSE),(VLOOKUP($B11,Datos[],MATCH($C$2,Datos[#Headers],0),FALSE)-VLOOKUP(AW$4,Datos[],MATCH($C$2,Datos[#Headers],0),FALSE))/VLOOKUP($B11,Datos[],MATCH($C$2,Datos[#Headers],0),FALSE))</f>
        <v>6.3499999999999943</v>
      </c>
      <c r="AX11" s="13">
        <f>IF($C$1="mm",VLOOKUP($B11,Datos[],MATCH($C$2,Datos[#Headers],0),FALSE)-VLOOKUP(AX$4,Datos[],MATCH($C$2,Datos[#Headers],0),FALSE),(VLOOKUP($B11,Datos[],MATCH($C$2,Datos[#Headers],0),FALSE)-VLOOKUP(AX$4,Datos[],MATCH($C$2,Datos[#Headers],0),FALSE))/VLOOKUP($B11,Datos[],MATCH($C$2,Datos[#Headers],0),FALSE))</f>
        <v>-19.049999999999983</v>
      </c>
      <c r="AY11" s="13">
        <f>IF($C$1="mm",VLOOKUP($B11,Datos[],MATCH($C$2,Datos[#Headers],0),FALSE)-VLOOKUP(AY$4,Datos[],MATCH($C$2,Datos[#Headers],0),FALSE),(VLOOKUP($B11,Datos[],MATCH($C$2,Datos[#Headers],0),FALSE)-VLOOKUP(AY$4,Datos[],MATCH($C$2,Datos[#Headers],0),FALSE))/VLOOKUP($B11,Datos[],MATCH($C$2,Datos[#Headers],0),FALSE))</f>
        <v>22.859999999999985</v>
      </c>
      <c r="AZ11" s="13">
        <f>IF($C$1="mm",VLOOKUP($B11,Datos[],MATCH($C$2,Datos[#Headers],0),FALSE)-VLOOKUP(AZ$4,Datos[],MATCH($C$2,Datos[#Headers],0),FALSE),(VLOOKUP($B11,Datos[],MATCH($C$2,Datos[#Headers],0),FALSE)-VLOOKUP(AZ$4,Datos[],MATCH($C$2,Datos[#Headers],0),FALSE))/VLOOKUP($B11,Datos[],MATCH($C$2,Datos[#Headers],0),FALSE))</f>
        <v>17.78</v>
      </c>
      <c r="BA11" s="13">
        <f>IF($C$1="mm",VLOOKUP($B11,Datos[],MATCH($C$2,Datos[#Headers],0),FALSE)-VLOOKUP(BA$4,Datos[],MATCH($C$2,Datos[#Headers],0),FALSE),(VLOOKUP($B11,Datos[],MATCH($C$2,Datos[#Headers],0),FALSE)-VLOOKUP(BA$4,Datos[],MATCH($C$2,Datos[#Headers],0),FALSE))/VLOOKUP($B11,Datos[],MATCH($C$2,Datos[#Headers],0),FALSE))</f>
        <v>35.56</v>
      </c>
      <c r="BB11" s="13" t="e">
        <f>IF($C$1="mm",VLOOKUP($B11,Datos[],MATCH($C$2,Datos[#Headers],0),FALSE)-VLOOKUP(BB$4,Datos[],MATCH($C$2,Datos[#Headers],0),FALSE),(VLOOKUP($B11,Datos[],MATCH($C$2,Datos[#Headers],0),FALSE)-VLOOKUP(BB$4,Datos[],MATCH($C$2,Datos[#Headers],0),FALSE))/VLOOKUP($B11,Datos[],MATCH($C$2,Datos[#Headers],0),FALSE))</f>
        <v>#N/A</v>
      </c>
      <c r="BC11" s="13">
        <f>IF($C$1="mm",VLOOKUP($B11,Datos[],MATCH($C$2,Datos[#Headers],0),FALSE)-VLOOKUP(BC$4,Datos[],MATCH($C$2,Datos[#Headers],0),FALSE),(VLOOKUP($B11,Datos[],MATCH($C$2,Datos[#Headers],0),FALSE)-VLOOKUP(BC$4,Datos[],MATCH($C$2,Datos[#Headers],0),FALSE))/VLOOKUP($B11,Datos[],MATCH($C$2,Datos[#Headers],0),FALSE))</f>
        <v>27.686000000000007</v>
      </c>
      <c r="BD11" s="13">
        <f>IF($C$1="mm",VLOOKUP($B11,Datos[],MATCH($C$2,Datos[#Headers],0),FALSE)-VLOOKUP(BD$4,Datos[],MATCH($C$2,Datos[#Headers],0),FALSE),(VLOOKUP($B11,Datos[],MATCH($C$2,Datos[#Headers],0),FALSE)-VLOOKUP(BD$4,Datos[],MATCH($C$2,Datos[#Headers],0),FALSE))/VLOOKUP($B11,Datos[],MATCH($C$2,Datos[#Headers],0),FALSE))</f>
        <v>0</v>
      </c>
      <c r="BE11" s="13">
        <f>IF($C$1="mm",VLOOKUP($B11,Datos[],MATCH($C$2,Datos[#Headers],0),FALSE)-VLOOKUP(BE$4,Datos[],MATCH($C$2,Datos[#Headers],0),FALSE),(VLOOKUP($B11,Datos[],MATCH($C$2,Datos[#Headers],0),FALSE)-VLOOKUP(BE$4,Datos[],MATCH($C$2,Datos[#Headers],0),FALSE))/VLOOKUP($B11,Datos[],MATCH($C$2,Datos[#Headers],0),FALSE))</f>
        <v>-25.400000000000006</v>
      </c>
      <c r="BF11" s="13">
        <f>IF($C$1="mm",VLOOKUP($B11,Datos[],MATCH($C$2,Datos[#Headers],0),FALSE)-VLOOKUP(BF$4,Datos[],MATCH($C$2,Datos[#Headers],0),FALSE),(VLOOKUP($B11,Datos[],MATCH($C$2,Datos[#Headers],0),FALSE)-VLOOKUP(BF$4,Datos[],MATCH($C$2,Datos[#Headers],0),FALSE))/VLOOKUP($B11,Datos[],MATCH($C$2,Datos[#Headers],0),FALSE))</f>
        <v>0</v>
      </c>
      <c r="BG11" s="13">
        <f>IF($C$1="mm",VLOOKUP($B11,Datos[],MATCH($C$2,Datos[#Headers],0),FALSE)-VLOOKUP(BG$4,Datos[],MATCH($C$2,Datos[#Headers],0),FALSE),(VLOOKUP($B11,Datos[],MATCH($C$2,Datos[#Headers],0),FALSE)-VLOOKUP(BG$4,Datos[],MATCH($C$2,Datos[#Headers],0),FALSE))/VLOOKUP($B11,Datos[],MATCH($C$2,Datos[#Headers],0),FALSE))</f>
        <v>-12.699999999999989</v>
      </c>
      <c r="BH11" s="13">
        <f>IF($C$1="mm",VLOOKUP($B11,Datos[],MATCH($C$2,Datos[#Headers],0),FALSE)-VLOOKUP(BH$4,Datos[],MATCH($C$2,Datos[#Headers],0),FALSE),(VLOOKUP($B11,Datos[],MATCH($C$2,Datos[#Headers],0),FALSE)-VLOOKUP(BH$4,Datos[],MATCH($C$2,Datos[#Headers],0),FALSE))/VLOOKUP($B11,Datos[],MATCH($C$2,Datos[#Headers],0),FALSE))</f>
        <v>-25.5</v>
      </c>
      <c r="BI11" s="13">
        <f>IF($C$1="mm",VLOOKUP($B11,Datos[],MATCH($C$2,Datos[#Headers],0),FALSE)-VLOOKUP(BI$4,Datos[],MATCH($C$2,Datos[#Headers],0),FALSE),(VLOOKUP($B11,Datos[],MATCH($C$2,Datos[#Headers],0),FALSE)-VLOOKUP(BI$4,Datos[],MATCH($C$2,Datos[#Headers],0),FALSE))/VLOOKUP($B11,Datos[],MATCH($C$2,Datos[#Headers],0),FALSE))</f>
        <v>35.56</v>
      </c>
      <c r="BJ11" s="13">
        <f>IF($C$1="mm",VLOOKUP($B11,Datos[],MATCH($C$2,Datos[#Headers],0),FALSE)-VLOOKUP(BJ$4,Datos[],MATCH($C$2,Datos[#Headers],0),FALSE),(VLOOKUP($B11,Datos[],MATCH($C$2,Datos[#Headers],0),FALSE)-VLOOKUP(BJ$4,Datos[],MATCH($C$2,Datos[#Headers],0),FALSE))/VLOOKUP($B11,Datos[],MATCH($C$2,Datos[#Headers],0),FALSE))</f>
        <v>30.480000000000018</v>
      </c>
      <c r="BK11" s="13">
        <f>IF($C$1="mm",VLOOKUP($B11,Datos[],MATCH($C$2,Datos[#Headers],0),FALSE)-VLOOKUP(BK$4,Datos[],MATCH($C$2,Datos[#Headers],0),FALSE),(VLOOKUP($B11,Datos[],MATCH($C$2,Datos[#Headers],0),FALSE)-VLOOKUP(BK$4,Datos[],MATCH($C$2,Datos[#Headers],0),FALSE))/VLOOKUP($B11,Datos[],MATCH($C$2,Datos[#Headers],0),FALSE))</f>
        <v>2.5400000000000205</v>
      </c>
      <c r="BL11" s="13">
        <f>IF($C$1="mm",VLOOKUP($B11,Datos[],MATCH($C$2,Datos[#Headers],0),FALSE)-VLOOKUP(BL$4,Datos[],MATCH($C$2,Datos[#Headers],0),FALSE),(VLOOKUP($B11,Datos[],MATCH($C$2,Datos[#Headers],0),FALSE)-VLOOKUP(BL$4,Datos[],MATCH($C$2,Datos[#Headers],0),FALSE))/VLOOKUP($B11,Datos[],MATCH($C$2,Datos[#Headers],0),FALSE))</f>
        <v>-30.480000000000018</v>
      </c>
      <c r="BM11" s="13">
        <f>IF($C$1="mm",VLOOKUP($B11,Datos[],MATCH($C$2,Datos[#Headers],0),FALSE)-VLOOKUP(BM$4,Datos[],MATCH($C$2,Datos[#Headers],0),FALSE),(VLOOKUP($B11,Datos[],MATCH($C$2,Datos[#Headers],0),FALSE)-VLOOKUP(BM$4,Datos[],MATCH($C$2,Datos[#Headers],0),FALSE))/VLOOKUP($B11,Datos[],MATCH($C$2,Datos[#Headers],0),FALSE))</f>
        <v>-30.480000000000018</v>
      </c>
    </row>
    <row r="12" spans="2:65" s="10" customFormat="1" ht="29.7" customHeight="1" x14ac:dyDescent="0.55000000000000004">
      <c r="B12" s="29" t="s">
        <v>50</v>
      </c>
      <c r="C12" s="13">
        <f>IF($C$1="mm",VLOOKUP($B12,Datos[],MATCH($C$2,Datos[#Headers],0),FALSE)-VLOOKUP(C$4,Datos[],MATCH($C$2,Datos[#Headers],0),FALSE),(VLOOKUP($B12,Datos[],MATCH($C$2,Datos[#Headers],0),FALSE)-VLOOKUP(C$4,Datos[],MATCH($C$2,Datos[#Headers],0),FALSE))/VLOOKUP($B12,Datos[],MATCH($C$2,Datos[#Headers],0),FALSE))</f>
        <v>66.801999999999992</v>
      </c>
      <c r="D12" s="13">
        <f>IF($C$1="mm",VLOOKUP($B12,Datos[],MATCH($C$2,Datos[#Headers],0),FALSE)-VLOOKUP(D$4,Datos[],MATCH($C$2,Datos[#Headers],0),FALSE),(VLOOKUP($B12,Datos[],MATCH($C$2,Datos[#Headers],0),FALSE)-VLOOKUP(D$4,Datos[],MATCH($C$2,Datos[#Headers],0),FALSE))/VLOOKUP($B12,Datos[],MATCH($C$2,Datos[#Headers],0),FALSE))</f>
        <v>66.801999999999992</v>
      </c>
      <c r="E12" s="13">
        <f>IF($C$1="mm",VLOOKUP($B12,Datos[],MATCH($C$2,Datos[#Headers],0),FALSE)-VLOOKUP(E$4,Datos[],MATCH($C$2,Datos[#Headers],0),FALSE),(VLOOKUP($B12,Datos[],MATCH($C$2,Datos[#Headers],0),FALSE)-VLOOKUP(E$4,Datos[],MATCH($C$2,Datos[#Headers],0),FALSE))/VLOOKUP($B12,Datos[],MATCH($C$2,Datos[#Headers],0),FALSE))</f>
        <v>-25.230000000000018</v>
      </c>
      <c r="F12" s="13">
        <f>IF($C$1="mm",VLOOKUP($B12,Datos[],MATCH($C$2,Datos[#Headers],0),FALSE)-VLOOKUP(F$4,Datos[],MATCH($C$2,Datos[#Headers],0),FALSE),(VLOOKUP($B12,Datos[],MATCH($C$2,Datos[#Headers],0),FALSE)-VLOOKUP(F$4,Datos[],MATCH($C$2,Datos[#Headers],0),FALSE))/VLOOKUP($B12,Datos[],MATCH($C$2,Datos[#Headers],0),FALSE))</f>
        <v>-5.0800000000000125</v>
      </c>
      <c r="G12" s="13">
        <f>IF($C$1="mm",VLOOKUP($B12,Datos[],MATCH($C$2,Datos[#Headers],0),FALSE)-VLOOKUP(G$4,Datos[],MATCH($C$2,Datos[#Headers],0),FALSE),(VLOOKUP($B12,Datos[],MATCH($C$2,Datos[#Headers],0),FALSE)-VLOOKUP(G$4,Datos[],MATCH($C$2,Datos[#Headers],0),FALSE))/VLOOKUP($B12,Datos[],MATCH($C$2,Datos[#Headers],0),FALSE))</f>
        <v>-5.0800000000000125</v>
      </c>
      <c r="H12" s="13">
        <f>IF($C$1="mm",VLOOKUP($B12,Datos[],MATCH($C$2,Datos[#Headers],0),FALSE)-VLOOKUP(H$4,Datos[],MATCH($C$2,Datos[#Headers],0),FALSE),(VLOOKUP($B12,Datos[],MATCH($C$2,Datos[#Headers],0),FALSE)-VLOOKUP(H$4,Datos[],MATCH($C$2,Datos[#Headers],0),FALSE))/VLOOKUP($B12,Datos[],MATCH($C$2,Datos[#Headers],0),FALSE))</f>
        <v>48.768000000000001</v>
      </c>
      <c r="I12" s="13">
        <f>IF($C$1="mm",VLOOKUP($B12,Datos[],MATCH($C$2,Datos[#Headers],0),FALSE)-VLOOKUP(I$4,Datos[],MATCH($C$2,Datos[#Headers],0),FALSE),(VLOOKUP($B12,Datos[],MATCH($C$2,Datos[#Headers],0),FALSE)-VLOOKUP(I$4,Datos[],MATCH($C$2,Datos[#Headers],0),FALSE))/VLOOKUP($B12,Datos[],MATCH($C$2,Datos[#Headers],0),FALSE))</f>
        <v>1.2699999999999818</v>
      </c>
      <c r="J12" s="13">
        <f>IF($C$1="mm",VLOOKUP($B12,Datos[],MATCH($C$2,Datos[#Headers],0),FALSE)-VLOOKUP(J$4,Datos[],MATCH($C$2,Datos[#Headers],0),FALSE),(VLOOKUP($B12,Datos[],MATCH($C$2,Datos[#Headers],0),FALSE)-VLOOKUP(J$4,Datos[],MATCH($C$2,Datos[#Headers],0),FALSE))/VLOOKUP($B12,Datos[],MATCH($C$2,Datos[#Headers],0),FALSE))</f>
        <v>0</v>
      </c>
      <c r="K12" s="13">
        <f>IF($C$1="mm",VLOOKUP($B12,Datos[],MATCH($C$2,Datos[#Headers],0),FALSE)-VLOOKUP(K$4,Datos[],MATCH($C$2,Datos[#Headers],0),FALSE),(VLOOKUP($B12,Datos[],MATCH($C$2,Datos[#Headers],0),FALSE)-VLOOKUP(K$4,Datos[],MATCH($C$2,Datos[#Headers],0),FALSE))/VLOOKUP($B12,Datos[],MATCH($C$2,Datos[#Headers],0),FALSE))</f>
        <v>19.049999999999983</v>
      </c>
      <c r="L12" s="13">
        <f>IF($C$1="mm",VLOOKUP($B12,Datos[],MATCH($C$2,Datos[#Headers],0),FALSE)-VLOOKUP(L$4,Datos[],MATCH($C$2,Datos[#Headers],0),FALSE),(VLOOKUP($B12,Datos[],MATCH($C$2,Datos[#Headers],0),FALSE)-VLOOKUP(L$4,Datos[],MATCH($C$2,Datos[#Headers],0),FALSE))/VLOOKUP($B12,Datos[],MATCH($C$2,Datos[#Headers],0),FALSE))</f>
        <v>19.049999999999983</v>
      </c>
      <c r="M12" s="13">
        <f>IF($C$1="mm",VLOOKUP($B12,Datos[],MATCH($C$2,Datos[#Headers],0),FALSE)-VLOOKUP(M$4,Datos[],MATCH($C$2,Datos[#Headers],0),FALSE),(VLOOKUP($B12,Datos[],MATCH($C$2,Datos[#Headers],0),FALSE)-VLOOKUP(M$4,Datos[],MATCH($C$2,Datos[#Headers],0),FALSE))/VLOOKUP($B12,Datos[],MATCH($C$2,Datos[#Headers],0),FALSE))</f>
        <v>-3.3020000000000209</v>
      </c>
      <c r="N12" s="13">
        <f>IF($C$1="mm",VLOOKUP($B12,Datos[],MATCH($C$2,Datos[#Headers],0),FALSE)-VLOOKUP(N$4,Datos[],MATCH($C$2,Datos[#Headers],0),FALSE),(VLOOKUP($B12,Datos[],MATCH($C$2,Datos[#Headers],0),FALSE)-VLOOKUP(N$4,Datos[],MATCH($C$2,Datos[#Headers],0),FALSE))/VLOOKUP($B12,Datos[],MATCH($C$2,Datos[#Headers],0),FALSE))</f>
        <v>33.781999999999982</v>
      </c>
      <c r="O12" s="13">
        <f>IF($C$1="mm",VLOOKUP($B12,Datos[],MATCH($C$2,Datos[#Headers],0),FALSE)-VLOOKUP(O$4,Datos[],MATCH($C$2,Datos[#Headers],0),FALSE),(VLOOKUP($B12,Datos[],MATCH($C$2,Datos[#Headers],0),FALSE)-VLOOKUP(O$4,Datos[],MATCH($C$2,Datos[#Headers],0),FALSE))/VLOOKUP($B12,Datos[],MATCH($C$2,Datos[#Headers],0),FALSE))</f>
        <v>6.7699999999999818</v>
      </c>
      <c r="P12" s="13">
        <f>IF($C$1="mm",VLOOKUP($B12,Datos[],MATCH($C$2,Datos[#Headers],0),FALSE)-VLOOKUP(P$4,Datos[],MATCH($C$2,Datos[#Headers],0),FALSE),(VLOOKUP($B12,Datos[],MATCH($C$2,Datos[#Headers],0),FALSE)-VLOOKUP(P$4,Datos[],MATCH($C$2,Datos[#Headers],0),FALSE))/VLOOKUP($B12,Datos[],MATCH($C$2,Datos[#Headers],0),FALSE))</f>
        <v>-16.230000000000018</v>
      </c>
      <c r="Q12" s="13">
        <f>IF($C$1="mm",VLOOKUP($B12,Datos[],MATCH($C$2,Datos[#Headers],0),FALSE)-VLOOKUP(Q$4,Datos[],MATCH($C$2,Datos[#Headers],0),FALSE),(VLOOKUP($B12,Datos[],MATCH($C$2,Datos[#Headers],0),FALSE)-VLOOKUP(Q$4,Datos[],MATCH($C$2,Datos[#Headers],0),FALSE))/VLOOKUP($B12,Datos[],MATCH($C$2,Datos[#Headers],0),FALSE))</f>
        <v>4.7699999999999818</v>
      </c>
      <c r="R12" s="13">
        <f>IF($C$1="mm",VLOOKUP($B12,Datos[],MATCH($C$2,Datos[#Headers],0),FALSE)-VLOOKUP(R$4,Datos[],MATCH($C$2,Datos[#Headers],0),FALSE),(VLOOKUP($B12,Datos[],MATCH($C$2,Datos[#Headers],0),FALSE)-VLOOKUP(R$4,Datos[],MATCH($C$2,Datos[#Headers],0),FALSE))/VLOOKUP($B12,Datos[],MATCH($C$2,Datos[#Headers],0),FALSE))</f>
        <v>-11.230000000000018</v>
      </c>
      <c r="S12" s="13">
        <f>IF($C$1="mm",VLOOKUP($B12,Datos[],MATCH($C$2,Datos[#Headers],0),FALSE)-VLOOKUP(S$4,Datos[],MATCH($C$2,Datos[#Headers],0),FALSE),(VLOOKUP($B12,Datos[],MATCH($C$2,Datos[#Headers],0),FALSE)-VLOOKUP(S$4,Datos[],MATCH($C$2,Datos[#Headers],0),FALSE))/VLOOKUP($B12,Datos[],MATCH($C$2,Datos[#Headers],0),FALSE))</f>
        <v>31.269999999999982</v>
      </c>
      <c r="T12" s="13">
        <f>IF($C$1="mm",VLOOKUP($B12,Datos[],MATCH($C$2,Datos[#Headers],0),FALSE)-VLOOKUP(T$4,Datos[],MATCH($C$2,Datos[#Headers],0),FALSE),(VLOOKUP($B12,Datos[],MATCH($C$2,Datos[#Headers],0),FALSE)-VLOOKUP(T$4,Datos[],MATCH($C$2,Datos[#Headers],0),FALSE))/VLOOKUP($B12,Datos[],MATCH($C$2,Datos[#Headers],0),FALSE))</f>
        <v>21.769999999999982</v>
      </c>
      <c r="U12" s="13">
        <f>IF($C$1="mm",VLOOKUP($B12,Datos[],MATCH($C$2,Datos[#Headers],0),FALSE)-VLOOKUP(U$4,Datos[],MATCH($C$2,Datos[#Headers],0),FALSE),(VLOOKUP($B12,Datos[],MATCH($C$2,Datos[#Headers],0),FALSE)-VLOOKUP(U$4,Datos[],MATCH($C$2,Datos[#Headers],0),FALSE))/VLOOKUP($B12,Datos[],MATCH($C$2,Datos[#Headers],0),FALSE))</f>
        <v>3.7699999999999818</v>
      </c>
      <c r="V12" s="13">
        <f>IF($C$1="mm",VLOOKUP($B12,Datos[],MATCH($C$2,Datos[#Headers],0),FALSE)-VLOOKUP(V$4,Datos[],MATCH($C$2,Datos[#Headers],0),FALSE),(VLOOKUP($B12,Datos[],MATCH($C$2,Datos[#Headers],0),FALSE)-VLOOKUP(V$4,Datos[],MATCH($C$2,Datos[#Headers],0),FALSE))/VLOOKUP($B12,Datos[],MATCH($C$2,Datos[#Headers],0),FALSE))</f>
        <v>19.049999999999983</v>
      </c>
      <c r="W12" s="13">
        <f>IF($C$1="mm",VLOOKUP($B12,Datos[],MATCH($C$2,Datos[#Headers],0),FALSE)-VLOOKUP(W$4,Datos[],MATCH($C$2,Datos[#Headers],0),FALSE),(VLOOKUP($B12,Datos[],MATCH($C$2,Datos[#Headers],0),FALSE)-VLOOKUP(W$4,Datos[],MATCH($C$2,Datos[#Headers],0),FALSE))/VLOOKUP($B12,Datos[],MATCH($C$2,Datos[#Headers],0),FALSE))</f>
        <v>-16.230000000000018</v>
      </c>
      <c r="X12" s="13">
        <f>IF($C$1="mm",VLOOKUP($B12,Datos[],MATCH($C$2,Datos[#Headers],0),FALSE)-VLOOKUP(X$4,Datos[],MATCH($C$2,Datos[#Headers],0),FALSE),(VLOOKUP($B12,Datos[],MATCH($C$2,Datos[#Headers],0),FALSE)-VLOOKUP(X$4,Datos[],MATCH($C$2,Datos[#Headers],0),FALSE))/VLOOKUP($B12,Datos[],MATCH($C$2,Datos[#Headers],0),FALSE))</f>
        <v>3.7699999999999818</v>
      </c>
      <c r="Y12" s="13">
        <f>IF($C$1="mm",VLOOKUP($B12,Datos[],MATCH($C$2,Datos[#Headers],0),FALSE)-VLOOKUP(Y$4,Datos[],MATCH($C$2,Datos[#Headers],0),FALSE),(VLOOKUP($B12,Datos[],MATCH($C$2,Datos[#Headers],0),FALSE)-VLOOKUP(Y$4,Datos[],MATCH($C$2,Datos[#Headers],0),FALSE))/VLOOKUP($B12,Datos[],MATCH($C$2,Datos[#Headers],0),FALSE))</f>
        <v>-10.230000000000018</v>
      </c>
      <c r="Z12" s="13">
        <f>IF($C$1="mm",VLOOKUP($B12,Datos[],MATCH($C$2,Datos[#Headers],0),FALSE)-VLOOKUP(Z$4,Datos[],MATCH($C$2,Datos[#Headers],0),FALSE),(VLOOKUP($B12,Datos[],MATCH($C$2,Datos[#Headers],0),FALSE)-VLOOKUP(Z$4,Datos[],MATCH($C$2,Datos[#Headers],0),FALSE))/VLOOKUP($B12,Datos[],MATCH($C$2,Datos[#Headers],0),FALSE))</f>
        <v>6.8579999999999757</v>
      </c>
      <c r="AA12" s="13">
        <f>IF($C$1="mm",VLOOKUP($B12,Datos[],MATCH($C$2,Datos[#Headers],0),FALSE)-VLOOKUP(AA$4,Datos[],MATCH($C$2,Datos[#Headers],0),FALSE),(VLOOKUP($B12,Datos[],MATCH($C$2,Datos[#Headers],0),FALSE)-VLOOKUP(AA$4,Datos[],MATCH($C$2,Datos[#Headers],0),FALSE))/VLOOKUP($B12,Datos[],MATCH($C$2,Datos[#Headers],0),FALSE))</f>
        <v>2.7699999999999818</v>
      </c>
      <c r="AB12" s="13">
        <f>IF($C$1="mm",VLOOKUP($B12,Datos[],MATCH($C$2,Datos[#Headers],0),FALSE)-VLOOKUP(AB$4,Datos[],MATCH($C$2,Datos[#Headers],0),FALSE),(VLOOKUP($B12,Datos[],MATCH($C$2,Datos[#Headers],0),FALSE)-VLOOKUP(AB$4,Datos[],MATCH($C$2,Datos[#Headers],0),FALSE))/VLOOKUP($B12,Datos[],MATCH($C$2,Datos[#Headers],0),FALSE))</f>
        <v>28.701999999999998</v>
      </c>
      <c r="AC12" s="13">
        <f>IF($C$1="mm",VLOOKUP($B12,Datos[],MATCH($C$2,Datos[#Headers],0),FALSE)-VLOOKUP(AC$4,Datos[],MATCH($C$2,Datos[#Headers],0),FALSE),(VLOOKUP($B12,Datos[],MATCH($C$2,Datos[#Headers],0),FALSE)-VLOOKUP(AC$4,Datos[],MATCH($C$2,Datos[#Headers],0),FALSE))/VLOOKUP($B12,Datos[],MATCH($C$2,Datos[#Headers],0),FALSE))</f>
        <v>-30.226000000000028</v>
      </c>
      <c r="AD12" s="13">
        <f>IF($C$1="mm",VLOOKUP($B12,Datos[],MATCH($C$2,Datos[#Headers],0),FALSE)-VLOOKUP(AD$4,Datos[],MATCH($C$2,Datos[#Headers],0),FALSE),(VLOOKUP($B12,Datos[],MATCH($C$2,Datos[#Headers],0),FALSE)-VLOOKUP(AD$4,Datos[],MATCH($C$2,Datos[#Headers],0),FALSE))/VLOOKUP($B12,Datos[],MATCH($C$2,Datos[#Headers],0),FALSE))</f>
        <v>32.765999999999963</v>
      </c>
      <c r="AE12" s="13">
        <f>IF($C$1="mm",VLOOKUP($B12,Datos[],MATCH($C$2,Datos[#Headers],0),FALSE)-VLOOKUP(AE$4,Datos[],MATCH($C$2,Datos[#Headers],0),FALSE),(VLOOKUP($B12,Datos[],MATCH($C$2,Datos[#Headers],0),FALSE)-VLOOKUP(AE$4,Datos[],MATCH($C$2,Datos[#Headers],0),FALSE))/VLOOKUP($B12,Datos[],MATCH($C$2,Datos[#Headers],0),FALSE))</f>
        <v>26.669999999999987</v>
      </c>
      <c r="AF12" s="13">
        <f>IF($C$1="mm",VLOOKUP($B12,Datos[],MATCH($C$2,Datos[#Headers],0),FALSE)-VLOOKUP(AF$4,Datos[],MATCH($C$2,Datos[#Headers],0),FALSE),(VLOOKUP($B12,Datos[],MATCH($C$2,Datos[#Headers],0),FALSE)-VLOOKUP(AF$4,Datos[],MATCH($C$2,Datos[#Headers],0),FALSE))/VLOOKUP($B12,Datos[],MATCH($C$2,Datos[#Headers],0),FALSE))</f>
        <v>2.7939999999999827</v>
      </c>
      <c r="AG12" s="13">
        <f>IF($C$1="mm",VLOOKUP($B12,Datos[],MATCH($C$2,Datos[#Headers],0),FALSE)-VLOOKUP(AG$4,Datos[],MATCH($C$2,Datos[#Headers],0),FALSE),(VLOOKUP($B12,Datos[],MATCH($C$2,Datos[#Headers],0),FALSE)-VLOOKUP(AG$4,Datos[],MATCH($C$2,Datos[#Headers],0),FALSE))/VLOOKUP($B12,Datos[],MATCH($C$2,Datos[#Headers],0),FALSE))</f>
        <v>6.8579999999999757</v>
      </c>
      <c r="AH12" s="13">
        <f>IF($C$1="mm",VLOOKUP($B12,Datos[],MATCH($C$2,Datos[#Headers],0),FALSE)-VLOOKUP(AH$4,Datos[],MATCH($C$2,Datos[#Headers],0),FALSE),(VLOOKUP($B12,Datos[],MATCH($C$2,Datos[#Headers],0),FALSE)-VLOOKUP(AH$4,Datos[],MATCH($C$2,Datos[#Headers],0),FALSE))/VLOOKUP($B12,Datos[],MATCH($C$2,Datos[#Headers],0),FALSE))</f>
        <v>10.921999999999969</v>
      </c>
      <c r="AI12" s="13">
        <f>IF($C$1="mm",VLOOKUP($B12,Datos[],MATCH($C$2,Datos[#Headers],0),FALSE)-VLOOKUP(AI$4,Datos[],MATCH($C$2,Datos[#Headers],0),FALSE),(VLOOKUP($B12,Datos[],MATCH($C$2,Datos[#Headers],0),FALSE)-VLOOKUP(AI$4,Datos[],MATCH($C$2,Datos[#Headers],0),FALSE))/VLOOKUP($B12,Datos[],MATCH($C$2,Datos[#Headers],0),FALSE))</f>
        <v>-4.0640000000000214</v>
      </c>
      <c r="AJ12" s="13">
        <f>IF($C$1="mm",VLOOKUP($B12,Datos[],MATCH($C$2,Datos[#Headers],0),FALSE)-VLOOKUP(AJ$4,Datos[],MATCH($C$2,Datos[#Headers],0),FALSE),(VLOOKUP($B12,Datos[],MATCH($C$2,Datos[#Headers],0),FALSE)-VLOOKUP(AJ$4,Datos[],MATCH($C$2,Datos[#Headers],0),FALSE))/VLOOKUP($B12,Datos[],MATCH($C$2,Datos[#Headers],0),FALSE))</f>
        <v>28.701999999999998</v>
      </c>
      <c r="AK12" s="13">
        <f>IF($C$1="mm",VLOOKUP($B12,Datos[],MATCH($C$2,Datos[#Headers],0),FALSE)-VLOOKUP(AK$4,Datos[],MATCH($C$2,Datos[#Headers],0),FALSE),(VLOOKUP($B12,Datos[],MATCH($C$2,Datos[#Headers],0),FALSE)-VLOOKUP(AK$4,Datos[],MATCH($C$2,Datos[#Headers],0),FALSE))/VLOOKUP($B12,Datos[],MATCH($C$2,Datos[#Headers],0),FALSE))</f>
        <v>5.7699999999999818</v>
      </c>
      <c r="AL12" s="13">
        <f>IF($C$1="mm",VLOOKUP($B12,Datos[],MATCH($C$2,Datos[#Headers],0),FALSE)-VLOOKUP(AL$4,Datos[],MATCH($C$2,Datos[#Headers],0),FALSE),(VLOOKUP($B12,Datos[],MATCH($C$2,Datos[#Headers],0),FALSE)-VLOOKUP(AL$4,Datos[],MATCH($C$2,Datos[#Headers],0),FALSE))/VLOOKUP($B12,Datos[],MATCH($C$2,Datos[#Headers],0),FALSE))</f>
        <v>-18.230000000000018</v>
      </c>
      <c r="AM12" s="13">
        <f>IF($C$1="mm",VLOOKUP($B12,Datos[],MATCH($C$2,Datos[#Headers],0),FALSE)-VLOOKUP(AM$4,Datos[],MATCH($C$2,Datos[#Headers],0),FALSE),(VLOOKUP($B12,Datos[],MATCH($C$2,Datos[#Headers],0),FALSE)-VLOOKUP(AM$4,Datos[],MATCH($C$2,Datos[#Headers],0),FALSE))/VLOOKUP($B12,Datos[],MATCH($C$2,Datos[#Headers],0),FALSE))</f>
        <v>23.876000000000005</v>
      </c>
      <c r="AN12" s="13">
        <f>IF($C$1="mm",VLOOKUP($B12,Datos[],MATCH($C$2,Datos[#Headers],0),FALSE)-VLOOKUP(AN$4,Datos[],MATCH($C$2,Datos[#Headers],0),FALSE),(VLOOKUP($B12,Datos[],MATCH($C$2,Datos[#Headers],0),FALSE)-VLOOKUP(AN$4,Datos[],MATCH($C$2,Datos[#Headers],0),FALSE))/VLOOKUP($B12,Datos[],MATCH($C$2,Datos[#Headers],0),FALSE))</f>
        <v>-3.3020000000000209</v>
      </c>
      <c r="AO12" s="13">
        <f>IF($C$1="mm",VLOOKUP($B12,Datos[],MATCH($C$2,Datos[#Headers],0),FALSE)-VLOOKUP(AO$4,Datos[],MATCH($C$2,Datos[#Headers],0),FALSE),(VLOOKUP($B12,Datos[],MATCH($C$2,Datos[#Headers],0),FALSE)-VLOOKUP(AO$4,Datos[],MATCH($C$2,Datos[#Headers],0),FALSE))/VLOOKUP($B12,Datos[],MATCH($C$2,Datos[#Headers],0),FALSE))</f>
        <v>18.795999999999992</v>
      </c>
      <c r="AP12" s="13">
        <f>IF($C$1="mm",VLOOKUP($B12,Datos[],MATCH($C$2,Datos[#Headers],0),FALSE)-VLOOKUP(AP$4,Datos[],MATCH($C$2,Datos[#Headers],0),FALSE),(VLOOKUP($B12,Datos[],MATCH($C$2,Datos[#Headers],0),FALSE)-VLOOKUP(AP$4,Datos[],MATCH($C$2,Datos[#Headers],0),FALSE))/VLOOKUP($B12,Datos[],MATCH($C$2,Datos[#Headers],0),FALSE))</f>
        <v>13.96999999999997</v>
      </c>
      <c r="AQ12" s="13">
        <f>IF($C$1="mm",VLOOKUP($B12,Datos[],MATCH($C$2,Datos[#Headers],0),FALSE)-VLOOKUP(AQ$4,Datos[],MATCH($C$2,Datos[#Headers],0),FALSE),(VLOOKUP($B12,Datos[],MATCH($C$2,Datos[#Headers],0),FALSE)-VLOOKUP(AQ$4,Datos[],MATCH($C$2,Datos[#Headers],0),FALSE))/VLOOKUP($B12,Datos[],MATCH($C$2,Datos[#Headers],0),FALSE))</f>
        <v>-24.230000000000018</v>
      </c>
      <c r="AR12" s="13">
        <f>IF($C$1="mm",VLOOKUP($B12,Datos[],MATCH($C$2,Datos[#Headers],0),FALSE)-VLOOKUP(AR$4,Datos[],MATCH($C$2,Datos[#Headers],0),FALSE),(VLOOKUP($B12,Datos[],MATCH($C$2,Datos[#Headers],0),FALSE)-VLOOKUP(AR$4,Datos[],MATCH($C$2,Datos[#Headers],0),FALSE))/VLOOKUP($B12,Datos[],MATCH($C$2,Datos[#Headers],0),FALSE))</f>
        <v>-16.230000000000018</v>
      </c>
      <c r="AS12" s="13">
        <f>IF($C$1="mm",VLOOKUP($B12,Datos[],MATCH($C$2,Datos[#Headers],0),FALSE)-VLOOKUP(AS$4,Datos[],MATCH($C$2,Datos[#Headers],0),FALSE),(VLOOKUP($B12,Datos[],MATCH($C$2,Datos[#Headers],0),FALSE)-VLOOKUP(AS$4,Datos[],MATCH($C$2,Datos[#Headers],0),FALSE))/VLOOKUP($B12,Datos[],MATCH($C$2,Datos[#Headers],0),FALSE))</f>
        <v>36.829999999999984</v>
      </c>
      <c r="AT12" s="13">
        <f>IF($C$1="mm",VLOOKUP($B12,Datos[],MATCH($C$2,Datos[#Headers],0),FALSE)-VLOOKUP(AT$4,Datos[],MATCH($C$2,Datos[#Headers],0),FALSE),(VLOOKUP($B12,Datos[],MATCH($C$2,Datos[#Headers],0),FALSE)-VLOOKUP(AT$4,Datos[],MATCH($C$2,Datos[#Headers],0),FALSE))/VLOOKUP($B12,Datos[],MATCH($C$2,Datos[#Headers],0),FALSE))</f>
        <v>20.319999999999993</v>
      </c>
      <c r="AU12" s="13">
        <f>IF($C$1="mm",VLOOKUP($B12,Datos[],MATCH($C$2,Datos[#Headers],0),FALSE)-VLOOKUP(AU$4,Datos[],MATCH($C$2,Datos[#Headers],0),FALSE),(VLOOKUP($B12,Datos[],MATCH($C$2,Datos[#Headers],0),FALSE)-VLOOKUP(AU$4,Datos[],MATCH($C$2,Datos[#Headers],0),FALSE))/VLOOKUP($B12,Datos[],MATCH($C$2,Datos[#Headers],0),FALSE))</f>
        <v>57.150000000000006</v>
      </c>
      <c r="AV12" s="13">
        <f>IF($C$1="mm",VLOOKUP($B12,Datos[],MATCH($C$2,Datos[#Headers],0),FALSE)-VLOOKUP(AV$4,Datos[],MATCH($C$2,Datos[#Headers],0),FALSE),(VLOOKUP($B12,Datos[],MATCH($C$2,Datos[#Headers],0),FALSE)-VLOOKUP(AV$4,Datos[],MATCH($C$2,Datos[#Headers],0),FALSE))/VLOOKUP($B12,Datos[],MATCH($C$2,Datos[#Headers],0),FALSE))</f>
        <v>-18.230000000000018</v>
      </c>
      <c r="AW12" s="13">
        <f>IF($C$1="mm",VLOOKUP($B12,Datos[],MATCH($C$2,Datos[#Headers],0),FALSE)-VLOOKUP(AW$4,Datos[],MATCH($C$2,Datos[#Headers],0),FALSE),(VLOOKUP($B12,Datos[],MATCH($C$2,Datos[#Headers],0),FALSE)-VLOOKUP(AW$4,Datos[],MATCH($C$2,Datos[#Headers],0),FALSE))/VLOOKUP($B12,Datos[],MATCH($C$2,Datos[#Headers],0),FALSE))</f>
        <v>7.6199999999999761</v>
      </c>
      <c r="AX12" s="13">
        <f>IF($C$1="mm",VLOOKUP($B12,Datos[],MATCH($C$2,Datos[#Headers],0),FALSE)-VLOOKUP(AX$4,Datos[],MATCH($C$2,Datos[#Headers],0),FALSE),(VLOOKUP($B12,Datos[],MATCH($C$2,Datos[#Headers],0),FALSE)-VLOOKUP(AX$4,Datos[],MATCH($C$2,Datos[#Headers],0),FALSE))/VLOOKUP($B12,Datos[],MATCH($C$2,Datos[#Headers],0),FALSE))</f>
        <v>-17.78</v>
      </c>
      <c r="AY12" s="13">
        <f>IF($C$1="mm",VLOOKUP($B12,Datos[],MATCH($C$2,Datos[#Headers],0),FALSE)-VLOOKUP(AY$4,Datos[],MATCH($C$2,Datos[#Headers],0),FALSE),(VLOOKUP($B12,Datos[],MATCH($C$2,Datos[#Headers],0),FALSE)-VLOOKUP(AY$4,Datos[],MATCH($C$2,Datos[#Headers],0),FALSE))/VLOOKUP($B12,Datos[],MATCH($C$2,Datos[#Headers],0),FALSE))</f>
        <v>24.129999999999967</v>
      </c>
      <c r="AZ12" s="13">
        <f>IF($C$1="mm",VLOOKUP($B12,Datos[],MATCH($C$2,Datos[#Headers],0),FALSE)-VLOOKUP(AZ$4,Datos[],MATCH($C$2,Datos[#Headers],0),FALSE),(VLOOKUP($B12,Datos[],MATCH($C$2,Datos[#Headers],0),FALSE)-VLOOKUP(AZ$4,Datos[],MATCH($C$2,Datos[#Headers],0),FALSE))/VLOOKUP($B12,Datos[],MATCH($C$2,Datos[#Headers],0),FALSE))</f>
        <v>19.049999999999983</v>
      </c>
      <c r="BA12" s="13">
        <f>IF($C$1="mm",VLOOKUP($B12,Datos[],MATCH($C$2,Datos[#Headers],0),FALSE)-VLOOKUP(BA$4,Datos[],MATCH($C$2,Datos[#Headers],0),FALSE),(VLOOKUP($B12,Datos[],MATCH($C$2,Datos[#Headers],0),FALSE)-VLOOKUP(BA$4,Datos[],MATCH($C$2,Datos[#Headers],0),FALSE))/VLOOKUP($B12,Datos[],MATCH($C$2,Datos[#Headers],0),FALSE))</f>
        <v>36.829999999999984</v>
      </c>
      <c r="BB12" s="13" t="e">
        <f>IF($C$1="mm",VLOOKUP($B12,Datos[],MATCH($C$2,Datos[#Headers],0),FALSE)-VLOOKUP(BB$4,Datos[],MATCH($C$2,Datos[#Headers],0),FALSE),(VLOOKUP($B12,Datos[],MATCH($C$2,Datos[#Headers],0),FALSE)-VLOOKUP(BB$4,Datos[],MATCH($C$2,Datos[#Headers],0),FALSE))/VLOOKUP($B12,Datos[],MATCH($C$2,Datos[#Headers],0),FALSE))</f>
        <v>#N/A</v>
      </c>
      <c r="BC12" s="13">
        <f>IF($C$1="mm",VLOOKUP($B12,Datos[],MATCH($C$2,Datos[#Headers],0),FALSE)-VLOOKUP(BC$4,Datos[],MATCH($C$2,Datos[#Headers],0),FALSE),(VLOOKUP($B12,Datos[],MATCH($C$2,Datos[#Headers],0),FALSE)-VLOOKUP(BC$4,Datos[],MATCH($C$2,Datos[#Headers],0),FALSE))/VLOOKUP($B12,Datos[],MATCH($C$2,Datos[#Headers],0),FALSE))</f>
        <v>28.955999999999989</v>
      </c>
      <c r="BD12" s="13">
        <f>IF($C$1="mm",VLOOKUP($B12,Datos[],MATCH($C$2,Datos[#Headers],0),FALSE)-VLOOKUP(BD$4,Datos[],MATCH($C$2,Datos[#Headers],0),FALSE),(VLOOKUP($B12,Datos[],MATCH($C$2,Datos[#Headers],0),FALSE)-VLOOKUP(BD$4,Datos[],MATCH($C$2,Datos[#Headers],0),FALSE))/VLOOKUP($B12,Datos[],MATCH($C$2,Datos[#Headers],0),FALSE))</f>
        <v>1.2699999999999818</v>
      </c>
      <c r="BE12" s="13">
        <f>IF($C$1="mm",VLOOKUP($B12,Datos[],MATCH($C$2,Datos[#Headers],0),FALSE)-VLOOKUP(BE$4,Datos[],MATCH($C$2,Datos[#Headers],0),FALSE),(VLOOKUP($B12,Datos[],MATCH($C$2,Datos[#Headers],0),FALSE)-VLOOKUP(BE$4,Datos[],MATCH($C$2,Datos[#Headers],0),FALSE))/VLOOKUP($B12,Datos[],MATCH($C$2,Datos[#Headers],0),FALSE))</f>
        <v>-24.130000000000024</v>
      </c>
      <c r="BF12" s="13">
        <f>IF($C$1="mm",VLOOKUP($B12,Datos[],MATCH($C$2,Datos[#Headers],0),FALSE)-VLOOKUP(BF$4,Datos[],MATCH($C$2,Datos[#Headers],0),FALSE),(VLOOKUP($B12,Datos[],MATCH($C$2,Datos[#Headers],0),FALSE)-VLOOKUP(BF$4,Datos[],MATCH($C$2,Datos[#Headers],0),FALSE))/VLOOKUP($B12,Datos[],MATCH($C$2,Datos[#Headers],0),FALSE))</f>
        <v>1.2699999999999818</v>
      </c>
      <c r="BG12" s="13">
        <f>IF($C$1="mm",VLOOKUP($B12,Datos[],MATCH($C$2,Datos[#Headers],0),FALSE)-VLOOKUP(BG$4,Datos[],MATCH($C$2,Datos[#Headers],0),FALSE),(VLOOKUP($B12,Datos[],MATCH($C$2,Datos[#Headers],0),FALSE)-VLOOKUP(BG$4,Datos[],MATCH($C$2,Datos[#Headers],0),FALSE))/VLOOKUP($B12,Datos[],MATCH($C$2,Datos[#Headers],0),FALSE))</f>
        <v>-11.430000000000007</v>
      </c>
      <c r="BH12" s="13">
        <f>IF($C$1="mm",VLOOKUP($B12,Datos[],MATCH($C$2,Datos[#Headers],0),FALSE)-VLOOKUP(BH$4,Datos[],MATCH($C$2,Datos[#Headers],0),FALSE),(VLOOKUP($B12,Datos[],MATCH($C$2,Datos[#Headers],0),FALSE)-VLOOKUP(BH$4,Datos[],MATCH($C$2,Datos[#Headers],0),FALSE))/VLOOKUP($B12,Datos[],MATCH($C$2,Datos[#Headers],0),FALSE))</f>
        <v>-24.230000000000018</v>
      </c>
      <c r="BI12" s="13">
        <f>IF($C$1="mm",VLOOKUP($B12,Datos[],MATCH($C$2,Datos[#Headers],0),FALSE)-VLOOKUP(BI$4,Datos[],MATCH($C$2,Datos[#Headers],0),FALSE),(VLOOKUP($B12,Datos[],MATCH($C$2,Datos[#Headers],0),FALSE)-VLOOKUP(BI$4,Datos[],MATCH($C$2,Datos[#Headers],0),FALSE))/VLOOKUP($B12,Datos[],MATCH($C$2,Datos[#Headers],0),FALSE))</f>
        <v>36.829999999999984</v>
      </c>
      <c r="BJ12" s="13">
        <f>IF($C$1="mm",VLOOKUP($B12,Datos[],MATCH($C$2,Datos[#Headers],0),FALSE)-VLOOKUP(BJ$4,Datos[],MATCH($C$2,Datos[#Headers],0),FALSE),(VLOOKUP($B12,Datos[],MATCH($C$2,Datos[#Headers],0),FALSE)-VLOOKUP(BJ$4,Datos[],MATCH($C$2,Datos[#Headers],0),FALSE))/VLOOKUP($B12,Datos[],MATCH($C$2,Datos[#Headers],0),FALSE))</f>
        <v>31.75</v>
      </c>
      <c r="BK12" s="13">
        <f>IF($C$1="mm",VLOOKUP($B12,Datos[],MATCH($C$2,Datos[#Headers],0),FALSE)-VLOOKUP(BK$4,Datos[],MATCH($C$2,Datos[#Headers],0),FALSE),(VLOOKUP($B12,Datos[],MATCH($C$2,Datos[#Headers],0),FALSE)-VLOOKUP(BK$4,Datos[],MATCH($C$2,Datos[#Headers],0),FALSE))/VLOOKUP($B12,Datos[],MATCH($C$2,Datos[#Headers],0),FALSE))</f>
        <v>3.8100000000000023</v>
      </c>
      <c r="BL12" s="13">
        <f>IF($C$1="mm",VLOOKUP($B12,Datos[],MATCH($C$2,Datos[#Headers],0),FALSE)-VLOOKUP(BL$4,Datos[],MATCH($C$2,Datos[#Headers],0),FALSE),(VLOOKUP($B12,Datos[],MATCH($C$2,Datos[#Headers],0),FALSE)-VLOOKUP(BL$4,Datos[],MATCH($C$2,Datos[#Headers],0),FALSE))/VLOOKUP($B12,Datos[],MATCH($C$2,Datos[#Headers],0),FALSE))</f>
        <v>-29.210000000000036</v>
      </c>
      <c r="BM12" s="13">
        <f>IF($C$1="mm",VLOOKUP($B12,Datos[],MATCH($C$2,Datos[#Headers],0),FALSE)-VLOOKUP(BM$4,Datos[],MATCH($C$2,Datos[#Headers],0),FALSE),(VLOOKUP($B12,Datos[],MATCH($C$2,Datos[#Headers],0),FALSE)-VLOOKUP(BM$4,Datos[],MATCH($C$2,Datos[#Headers],0),FALSE))/VLOOKUP($B12,Datos[],MATCH($C$2,Datos[#Headers],0),FALSE))</f>
        <v>-29.210000000000036</v>
      </c>
    </row>
    <row r="13" spans="2:65" s="10" customFormat="1" ht="29.7" customHeight="1" x14ac:dyDescent="0.55000000000000004">
      <c r="B13" s="29" t="s">
        <v>53</v>
      </c>
      <c r="C13" s="13">
        <f>IF($C$1="mm",VLOOKUP($B13,Datos[],MATCH($C$2,Datos[#Headers],0),FALSE)-VLOOKUP(C$4,Datos[],MATCH($C$2,Datos[#Headers],0),FALSE),(VLOOKUP($B13,Datos[],MATCH($C$2,Datos[#Headers],0),FALSE)-VLOOKUP(C$4,Datos[],MATCH($C$2,Datos[#Headers],0),FALSE))/VLOOKUP($B13,Datos[],MATCH($C$2,Datos[#Headers],0),FALSE))</f>
        <v>47.75200000000001</v>
      </c>
      <c r="D13" s="13">
        <f>IF($C$1="mm",VLOOKUP($B13,Datos[],MATCH($C$2,Datos[#Headers],0),FALSE)-VLOOKUP(D$4,Datos[],MATCH($C$2,Datos[#Headers],0),FALSE),(VLOOKUP($B13,Datos[],MATCH($C$2,Datos[#Headers],0),FALSE)-VLOOKUP(D$4,Datos[],MATCH($C$2,Datos[#Headers],0),FALSE))/VLOOKUP($B13,Datos[],MATCH($C$2,Datos[#Headers],0),FALSE))</f>
        <v>47.75200000000001</v>
      </c>
      <c r="E13" s="13">
        <f>IF($C$1="mm",VLOOKUP($B13,Datos[],MATCH($C$2,Datos[#Headers],0),FALSE)-VLOOKUP(E$4,Datos[],MATCH($C$2,Datos[#Headers],0),FALSE),(VLOOKUP($B13,Datos[],MATCH($C$2,Datos[#Headers],0),FALSE)-VLOOKUP(E$4,Datos[],MATCH($C$2,Datos[#Headers],0),FALSE))/VLOOKUP($B13,Datos[],MATCH($C$2,Datos[#Headers],0),FALSE))</f>
        <v>-44.28</v>
      </c>
      <c r="F13" s="13">
        <f>IF($C$1="mm",VLOOKUP($B13,Datos[],MATCH($C$2,Datos[#Headers],0),FALSE)-VLOOKUP(F$4,Datos[],MATCH($C$2,Datos[#Headers],0),FALSE),(VLOOKUP($B13,Datos[],MATCH($C$2,Datos[#Headers],0),FALSE)-VLOOKUP(F$4,Datos[],MATCH($C$2,Datos[#Headers],0),FALSE))/VLOOKUP($B13,Datos[],MATCH($C$2,Datos[#Headers],0),FALSE))</f>
        <v>-24.129999999999995</v>
      </c>
      <c r="G13" s="13">
        <f>IF($C$1="mm",VLOOKUP($B13,Datos[],MATCH($C$2,Datos[#Headers],0),FALSE)-VLOOKUP(G$4,Datos[],MATCH($C$2,Datos[#Headers],0),FALSE),(VLOOKUP($B13,Datos[],MATCH($C$2,Datos[#Headers],0),FALSE)-VLOOKUP(G$4,Datos[],MATCH($C$2,Datos[#Headers],0),FALSE))/VLOOKUP($B13,Datos[],MATCH($C$2,Datos[#Headers],0),FALSE))</f>
        <v>-24.129999999999995</v>
      </c>
      <c r="H13" s="13">
        <f>IF($C$1="mm",VLOOKUP($B13,Datos[],MATCH($C$2,Datos[#Headers],0),FALSE)-VLOOKUP(H$4,Datos[],MATCH($C$2,Datos[#Headers],0),FALSE),(VLOOKUP($B13,Datos[],MATCH($C$2,Datos[#Headers],0),FALSE)-VLOOKUP(H$4,Datos[],MATCH($C$2,Datos[#Headers],0),FALSE))/VLOOKUP($B13,Datos[],MATCH($C$2,Datos[#Headers],0),FALSE))</f>
        <v>29.718000000000018</v>
      </c>
      <c r="I13" s="13">
        <f>IF($C$1="mm",VLOOKUP($B13,Datos[],MATCH($C$2,Datos[#Headers],0),FALSE)-VLOOKUP(I$4,Datos[],MATCH($C$2,Datos[#Headers],0),FALSE),(VLOOKUP($B13,Datos[],MATCH($C$2,Datos[#Headers],0),FALSE)-VLOOKUP(I$4,Datos[],MATCH($C$2,Datos[#Headers],0),FALSE))/VLOOKUP($B13,Datos[],MATCH($C$2,Datos[#Headers],0),FALSE))</f>
        <v>-17.78</v>
      </c>
      <c r="J13" s="13">
        <f>IF($C$1="mm",VLOOKUP($B13,Datos[],MATCH($C$2,Datos[#Headers],0),FALSE)-VLOOKUP(J$4,Datos[],MATCH($C$2,Datos[#Headers],0),FALSE),(VLOOKUP($B13,Datos[],MATCH($C$2,Datos[#Headers],0),FALSE)-VLOOKUP(J$4,Datos[],MATCH($C$2,Datos[#Headers],0),FALSE))/VLOOKUP($B13,Datos[],MATCH($C$2,Datos[#Headers],0),FALSE))</f>
        <v>-19.049999999999983</v>
      </c>
      <c r="K13" s="13">
        <f>IF($C$1="mm",VLOOKUP($B13,Datos[],MATCH($C$2,Datos[#Headers],0),FALSE)-VLOOKUP(K$4,Datos[],MATCH($C$2,Datos[#Headers],0),FALSE),(VLOOKUP($B13,Datos[],MATCH($C$2,Datos[#Headers],0),FALSE)-VLOOKUP(K$4,Datos[],MATCH($C$2,Datos[#Headers],0),FALSE))/VLOOKUP($B13,Datos[],MATCH($C$2,Datos[#Headers],0),FALSE))</f>
        <v>0</v>
      </c>
      <c r="L13" s="13">
        <f>IF($C$1="mm",VLOOKUP($B13,Datos[],MATCH($C$2,Datos[#Headers],0),FALSE)-VLOOKUP(L$4,Datos[],MATCH($C$2,Datos[#Headers],0),FALSE),(VLOOKUP($B13,Datos[],MATCH($C$2,Datos[#Headers],0),FALSE)-VLOOKUP(L$4,Datos[],MATCH($C$2,Datos[#Headers],0),FALSE))/VLOOKUP($B13,Datos[],MATCH($C$2,Datos[#Headers],0),FALSE))</f>
        <v>0</v>
      </c>
      <c r="M13" s="13">
        <f>IF($C$1="mm",VLOOKUP($B13,Datos[],MATCH($C$2,Datos[#Headers],0),FALSE)-VLOOKUP(M$4,Datos[],MATCH($C$2,Datos[#Headers],0),FALSE),(VLOOKUP($B13,Datos[],MATCH($C$2,Datos[#Headers],0),FALSE)-VLOOKUP(M$4,Datos[],MATCH($C$2,Datos[#Headers],0),FALSE))/VLOOKUP($B13,Datos[],MATCH($C$2,Datos[#Headers],0),FALSE))</f>
        <v>-22.352000000000004</v>
      </c>
      <c r="N13" s="13">
        <f>IF($C$1="mm",VLOOKUP($B13,Datos[],MATCH($C$2,Datos[#Headers],0),FALSE)-VLOOKUP(N$4,Datos[],MATCH($C$2,Datos[#Headers],0),FALSE),(VLOOKUP($B13,Datos[],MATCH($C$2,Datos[#Headers],0),FALSE)-VLOOKUP(N$4,Datos[],MATCH($C$2,Datos[#Headers],0),FALSE))/VLOOKUP($B13,Datos[],MATCH($C$2,Datos[#Headers],0),FALSE))</f>
        <v>14.731999999999999</v>
      </c>
      <c r="O13" s="13">
        <f>IF($C$1="mm",VLOOKUP($B13,Datos[],MATCH($C$2,Datos[#Headers],0),FALSE)-VLOOKUP(O$4,Datos[],MATCH($C$2,Datos[#Headers],0),FALSE),(VLOOKUP($B13,Datos[],MATCH($C$2,Datos[#Headers],0),FALSE)-VLOOKUP(O$4,Datos[],MATCH($C$2,Datos[#Headers],0),FALSE))/VLOOKUP($B13,Datos[],MATCH($C$2,Datos[#Headers],0),FALSE))</f>
        <v>-12.280000000000001</v>
      </c>
      <c r="P13" s="13">
        <f>IF($C$1="mm",VLOOKUP($B13,Datos[],MATCH($C$2,Datos[#Headers],0),FALSE)-VLOOKUP(P$4,Datos[],MATCH($C$2,Datos[#Headers],0),FALSE),(VLOOKUP($B13,Datos[],MATCH($C$2,Datos[#Headers],0),FALSE)-VLOOKUP(P$4,Datos[],MATCH($C$2,Datos[#Headers],0),FALSE))/VLOOKUP($B13,Datos[],MATCH($C$2,Datos[#Headers],0),FALSE))</f>
        <v>-35.28</v>
      </c>
      <c r="Q13" s="13">
        <f>IF($C$1="mm",VLOOKUP($B13,Datos[],MATCH($C$2,Datos[#Headers],0),FALSE)-VLOOKUP(Q$4,Datos[],MATCH($C$2,Datos[#Headers],0),FALSE),(VLOOKUP($B13,Datos[],MATCH($C$2,Datos[#Headers],0),FALSE)-VLOOKUP(Q$4,Datos[],MATCH($C$2,Datos[#Headers],0),FALSE))/VLOOKUP($B13,Datos[],MATCH($C$2,Datos[#Headers],0),FALSE))</f>
        <v>-14.280000000000001</v>
      </c>
      <c r="R13" s="13">
        <f>IF($C$1="mm",VLOOKUP($B13,Datos[],MATCH($C$2,Datos[#Headers],0),FALSE)-VLOOKUP(R$4,Datos[],MATCH($C$2,Datos[#Headers],0),FALSE),(VLOOKUP($B13,Datos[],MATCH($C$2,Datos[#Headers],0),FALSE)-VLOOKUP(R$4,Datos[],MATCH($C$2,Datos[#Headers],0),FALSE))/VLOOKUP($B13,Datos[],MATCH($C$2,Datos[#Headers],0),FALSE))</f>
        <v>-30.28</v>
      </c>
      <c r="S13" s="13">
        <f>IF($C$1="mm",VLOOKUP($B13,Datos[],MATCH($C$2,Datos[#Headers],0),FALSE)-VLOOKUP(S$4,Datos[],MATCH($C$2,Datos[#Headers],0),FALSE),(VLOOKUP($B13,Datos[],MATCH($C$2,Datos[#Headers],0),FALSE)-VLOOKUP(S$4,Datos[],MATCH($C$2,Datos[#Headers],0),FALSE))/VLOOKUP($B13,Datos[],MATCH($C$2,Datos[#Headers],0),FALSE))</f>
        <v>12.219999999999999</v>
      </c>
      <c r="T13" s="13">
        <f>IF($C$1="mm",VLOOKUP($B13,Datos[],MATCH($C$2,Datos[#Headers],0),FALSE)-VLOOKUP(T$4,Datos[],MATCH($C$2,Datos[#Headers],0),FALSE),(VLOOKUP($B13,Datos[],MATCH($C$2,Datos[#Headers],0),FALSE)-VLOOKUP(T$4,Datos[],MATCH($C$2,Datos[#Headers],0),FALSE))/VLOOKUP($B13,Datos[],MATCH($C$2,Datos[#Headers],0),FALSE))</f>
        <v>2.7199999999999989</v>
      </c>
      <c r="U13" s="13">
        <f>IF($C$1="mm",VLOOKUP($B13,Datos[],MATCH($C$2,Datos[#Headers],0),FALSE)-VLOOKUP(U$4,Datos[],MATCH($C$2,Datos[#Headers],0),FALSE),(VLOOKUP($B13,Datos[],MATCH($C$2,Datos[#Headers],0),FALSE)-VLOOKUP(U$4,Datos[],MATCH($C$2,Datos[#Headers],0),FALSE))/VLOOKUP($B13,Datos[],MATCH($C$2,Datos[#Headers],0),FALSE))</f>
        <v>-15.280000000000001</v>
      </c>
      <c r="V13" s="13">
        <f>IF($C$1="mm",VLOOKUP($B13,Datos[],MATCH($C$2,Datos[#Headers],0),FALSE)-VLOOKUP(V$4,Datos[],MATCH($C$2,Datos[#Headers],0),FALSE),(VLOOKUP($B13,Datos[],MATCH($C$2,Datos[#Headers],0),FALSE)-VLOOKUP(V$4,Datos[],MATCH($C$2,Datos[#Headers],0),FALSE))/VLOOKUP($B13,Datos[],MATCH($C$2,Datos[#Headers],0),FALSE))</f>
        <v>0</v>
      </c>
      <c r="W13" s="13">
        <f>IF($C$1="mm",VLOOKUP($B13,Datos[],MATCH($C$2,Datos[#Headers],0),FALSE)-VLOOKUP(W$4,Datos[],MATCH($C$2,Datos[#Headers],0),FALSE),(VLOOKUP($B13,Datos[],MATCH($C$2,Datos[#Headers],0),FALSE)-VLOOKUP(W$4,Datos[],MATCH($C$2,Datos[#Headers],0),FALSE))/VLOOKUP($B13,Datos[],MATCH($C$2,Datos[#Headers],0),FALSE))</f>
        <v>-35.28</v>
      </c>
      <c r="X13" s="13">
        <f>IF($C$1="mm",VLOOKUP($B13,Datos[],MATCH($C$2,Datos[#Headers],0),FALSE)-VLOOKUP(X$4,Datos[],MATCH($C$2,Datos[#Headers],0),FALSE),(VLOOKUP($B13,Datos[],MATCH($C$2,Datos[#Headers],0),FALSE)-VLOOKUP(X$4,Datos[],MATCH($C$2,Datos[#Headers],0),FALSE))/VLOOKUP($B13,Datos[],MATCH($C$2,Datos[#Headers],0),FALSE))</f>
        <v>-15.280000000000001</v>
      </c>
      <c r="Y13" s="13">
        <f>IF($C$1="mm",VLOOKUP($B13,Datos[],MATCH($C$2,Datos[#Headers],0),FALSE)-VLOOKUP(Y$4,Datos[],MATCH($C$2,Datos[#Headers],0),FALSE),(VLOOKUP($B13,Datos[],MATCH($C$2,Datos[#Headers],0),FALSE)-VLOOKUP(Y$4,Datos[],MATCH($C$2,Datos[#Headers],0),FALSE))/VLOOKUP($B13,Datos[],MATCH($C$2,Datos[#Headers],0),FALSE))</f>
        <v>-29.28</v>
      </c>
      <c r="Z13" s="13">
        <f>IF($C$1="mm",VLOOKUP($B13,Datos[],MATCH($C$2,Datos[#Headers],0),FALSE)-VLOOKUP(Z$4,Datos[],MATCH($C$2,Datos[#Headers],0),FALSE),(VLOOKUP($B13,Datos[],MATCH($C$2,Datos[#Headers],0),FALSE)-VLOOKUP(Z$4,Datos[],MATCH($C$2,Datos[#Headers],0),FALSE))/VLOOKUP($B13,Datos[],MATCH($C$2,Datos[#Headers],0),FALSE))</f>
        <v>-12.192000000000007</v>
      </c>
      <c r="AA13" s="13">
        <f>IF($C$1="mm",VLOOKUP($B13,Datos[],MATCH($C$2,Datos[#Headers],0),FALSE)-VLOOKUP(AA$4,Datos[],MATCH($C$2,Datos[#Headers],0),FALSE),(VLOOKUP($B13,Datos[],MATCH($C$2,Datos[#Headers],0),FALSE)-VLOOKUP(AA$4,Datos[],MATCH($C$2,Datos[#Headers],0),FALSE))/VLOOKUP($B13,Datos[],MATCH($C$2,Datos[#Headers],0),FALSE))</f>
        <v>-16.28</v>
      </c>
      <c r="AB13" s="13">
        <f>IF($C$1="mm",VLOOKUP($B13,Datos[],MATCH($C$2,Datos[#Headers],0),FALSE)-VLOOKUP(AB$4,Datos[],MATCH($C$2,Datos[#Headers],0),FALSE),(VLOOKUP($B13,Datos[],MATCH($C$2,Datos[#Headers],0),FALSE)-VLOOKUP(AB$4,Datos[],MATCH($C$2,Datos[#Headers],0),FALSE))/VLOOKUP($B13,Datos[],MATCH($C$2,Datos[#Headers],0),FALSE))</f>
        <v>9.6520000000000152</v>
      </c>
      <c r="AC13" s="13">
        <f>IF($C$1="mm",VLOOKUP($B13,Datos[],MATCH($C$2,Datos[#Headers],0),FALSE)-VLOOKUP(AC$4,Datos[],MATCH($C$2,Datos[#Headers],0),FALSE),(VLOOKUP($B13,Datos[],MATCH($C$2,Datos[#Headers],0),FALSE)-VLOOKUP(AC$4,Datos[],MATCH($C$2,Datos[#Headers],0),FALSE))/VLOOKUP($B13,Datos[],MATCH($C$2,Datos[#Headers],0),FALSE))</f>
        <v>-49.27600000000001</v>
      </c>
      <c r="AD13" s="13">
        <f>IF($C$1="mm",VLOOKUP($B13,Datos[],MATCH($C$2,Datos[#Headers],0),FALSE)-VLOOKUP(AD$4,Datos[],MATCH($C$2,Datos[#Headers],0),FALSE),(VLOOKUP($B13,Datos[],MATCH($C$2,Datos[#Headers],0),FALSE)-VLOOKUP(AD$4,Datos[],MATCH($C$2,Datos[#Headers],0),FALSE))/VLOOKUP($B13,Datos[],MATCH($C$2,Datos[#Headers],0),FALSE))</f>
        <v>13.71599999999998</v>
      </c>
      <c r="AE13" s="13">
        <f>IF($C$1="mm",VLOOKUP($B13,Datos[],MATCH($C$2,Datos[#Headers],0),FALSE)-VLOOKUP(AE$4,Datos[],MATCH($C$2,Datos[#Headers],0),FALSE),(VLOOKUP($B13,Datos[],MATCH($C$2,Datos[#Headers],0),FALSE)-VLOOKUP(AE$4,Datos[],MATCH($C$2,Datos[#Headers],0),FALSE))/VLOOKUP($B13,Datos[],MATCH($C$2,Datos[#Headers],0),FALSE))</f>
        <v>7.6200000000000045</v>
      </c>
      <c r="AF13" s="13">
        <f>IF($C$1="mm",VLOOKUP($B13,Datos[],MATCH($C$2,Datos[#Headers],0),FALSE)-VLOOKUP(AF$4,Datos[],MATCH($C$2,Datos[#Headers],0),FALSE),(VLOOKUP($B13,Datos[],MATCH($C$2,Datos[#Headers],0),FALSE)-VLOOKUP(AF$4,Datos[],MATCH($C$2,Datos[#Headers],0),FALSE))/VLOOKUP($B13,Datos[],MATCH($C$2,Datos[#Headers],0),FALSE))</f>
        <v>-16.256</v>
      </c>
      <c r="AG13" s="13">
        <f>IF($C$1="mm",VLOOKUP($B13,Datos[],MATCH($C$2,Datos[#Headers],0),FALSE)-VLOOKUP(AG$4,Datos[],MATCH($C$2,Datos[#Headers],0),FALSE),(VLOOKUP($B13,Datos[],MATCH($C$2,Datos[#Headers],0),FALSE)-VLOOKUP(AG$4,Datos[],MATCH($C$2,Datos[#Headers],0),FALSE))/VLOOKUP($B13,Datos[],MATCH($C$2,Datos[#Headers],0),FALSE))</f>
        <v>-12.192000000000007</v>
      </c>
      <c r="AH13" s="13">
        <f>IF($C$1="mm",VLOOKUP($B13,Datos[],MATCH($C$2,Datos[#Headers],0),FALSE)-VLOOKUP(AH$4,Datos[],MATCH($C$2,Datos[#Headers],0),FALSE),(VLOOKUP($B13,Datos[],MATCH($C$2,Datos[#Headers],0),FALSE)-VLOOKUP(AH$4,Datos[],MATCH($C$2,Datos[#Headers],0),FALSE))/VLOOKUP($B13,Datos[],MATCH($C$2,Datos[#Headers],0),FALSE))</f>
        <v>-8.1280000000000143</v>
      </c>
      <c r="AI13" s="13">
        <f>IF($C$1="mm",VLOOKUP($B13,Datos[],MATCH($C$2,Datos[#Headers],0),FALSE)-VLOOKUP(AI$4,Datos[],MATCH($C$2,Datos[#Headers],0),FALSE),(VLOOKUP($B13,Datos[],MATCH($C$2,Datos[#Headers],0),FALSE)-VLOOKUP(AI$4,Datos[],MATCH($C$2,Datos[#Headers],0),FALSE))/VLOOKUP($B13,Datos[],MATCH($C$2,Datos[#Headers],0),FALSE))</f>
        <v>-23.114000000000004</v>
      </c>
      <c r="AJ13" s="13">
        <f>IF($C$1="mm",VLOOKUP($B13,Datos[],MATCH($C$2,Datos[#Headers],0),FALSE)-VLOOKUP(AJ$4,Datos[],MATCH($C$2,Datos[#Headers],0),FALSE),(VLOOKUP($B13,Datos[],MATCH($C$2,Datos[#Headers],0),FALSE)-VLOOKUP(AJ$4,Datos[],MATCH($C$2,Datos[#Headers],0),FALSE))/VLOOKUP($B13,Datos[],MATCH($C$2,Datos[#Headers],0),FALSE))</f>
        <v>9.6520000000000152</v>
      </c>
      <c r="AK13" s="13">
        <f>IF($C$1="mm",VLOOKUP($B13,Datos[],MATCH($C$2,Datos[#Headers],0),FALSE)-VLOOKUP(AK$4,Datos[],MATCH($C$2,Datos[#Headers],0),FALSE),(VLOOKUP($B13,Datos[],MATCH($C$2,Datos[#Headers],0),FALSE)-VLOOKUP(AK$4,Datos[],MATCH($C$2,Datos[#Headers],0),FALSE))/VLOOKUP($B13,Datos[],MATCH($C$2,Datos[#Headers],0),FALSE))</f>
        <v>-13.280000000000001</v>
      </c>
      <c r="AL13" s="13">
        <f>IF($C$1="mm",VLOOKUP($B13,Datos[],MATCH($C$2,Datos[#Headers],0),FALSE)-VLOOKUP(AL$4,Datos[],MATCH($C$2,Datos[#Headers],0),FALSE),(VLOOKUP($B13,Datos[],MATCH($C$2,Datos[#Headers],0),FALSE)-VLOOKUP(AL$4,Datos[],MATCH($C$2,Datos[#Headers],0),FALSE))/VLOOKUP($B13,Datos[],MATCH($C$2,Datos[#Headers],0),FALSE))</f>
        <v>-37.28</v>
      </c>
      <c r="AM13" s="13">
        <f>IF($C$1="mm",VLOOKUP($B13,Datos[],MATCH($C$2,Datos[#Headers],0),FALSE)-VLOOKUP(AM$4,Datos[],MATCH($C$2,Datos[#Headers],0),FALSE),(VLOOKUP($B13,Datos[],MATCH($C$2,Datos[#Headers],0),FALSE)-VLOOKUP(AM$4,Datos[],MATCH($C$2,Datos[#Headers],0),FALSE))/VLOOKUP($B13,Datos[],MATCH($C$2,Datos[#Headers],0),FALSE))</f>
        <v>4.8260000000000218</v>
      </c>
      <c r="AN13" s="13">
        <f>IF($C$1="mm",VLOOKUP($B13,Datos[],MATCH($C$2,Datos[#Headers],0),FALSE)-VLOOKUP(AN$4,Datos[],MATCH($C$2,Datos[#Headers],0),FALSE),(VLOOKUP($B13,Datos[],MATCH($C$2,Datos[#Headers],0),FALSE)-VLOOKUP(AN$4,Datos[],MATCH($C$2,Datos[#Headers],0),FALSE))/VLOOKUP($B13,Datos[],MATCH($C$2,Datos[#Headers],0),FALSE))</f>
        <v>-22.352000000000004</v>
      </c>
      <c r="AO13" s="13">
        <f>IF($C$1="mm",VLOOKUP($B13,Datos[],MATCH($C$2,Datos[#Headers],0),FALSE)-VLOOKUP(AO$4,Datos[],MATCH($C$2,Datos[#Headers],0),FALSE),(VLOOKUP($B13,Datos[],MATCH($C$2,Datos[#Headers],0),FALSE)-VLOOKUP(AO$4,Datos[],MATCH($C$2,Datos[#Headers],0),FALSE))/VLOOKUP($B13,Datos[],MATCH($C$2,Datos[#Headers],0),FALSE))</f>
        <v>-0.25399999999999068</v>
      </c>
      <c r="AP13" s="13">
        <f>IF($C$1="mm",VLOOKUP($B13,Datos[],MATCH($C$2,Datos[#Headers],0),FALSE)-VLOOKUP(AP$4,Datos[],MATCH($C$2,Datos[#Headers],0),FALSE),(VLOOKUP($B13,Datos[],MATCH($C$2,Datos[#Headers],0),FALSE)-VLOOKUP(AP$4,Datos[],MATCH($C$2,Datos[#Headers],0),FALSE))/VLOOKUP($B13,Datos[],MATCH($C$2,Datos[#Headers],0),FALSE))</f>
        <v>-5.0800000000000125</v>
      </c>
      <c r="AQ13" s="13">
        <f>IF($C$1="mm",VLOOKUP($B13,Datos[],MATCH($C$2,Datos[#Headers],0),FALSE)-VLOOKUP(AQ$4,Datos[],MATCH($C$2,Datos[#Headers],0),FALSE),(VLOOKUP($B13,Datos[],MATCH($C$2,Datos[#Headers],0),FALSE)-VLOOKUP(AQ$4,Datos[],MATCH($C$2,Datos[#Headers],0),FALSE))/VLOOKUP($B13,Datos[],MATCH($C$2,Datos[#Headers],0),FALSE))</f>
        <v>-43.28</v>
      </c>
      <c r="AR13" s="13">
        <f>IF($C$1="mm",VLOOKUP($B13,Datos[],MATCH($C$2,Datos[#Headers],0),FALSE)-VLOOKUP(AR$4,Datos[],MATCH($C$2,Datos[#Headers],0),FALSE),(VLOOKUP($B13,Datos[],MATCH($C$2,Datos[#Headers],0),FALSE)-VLOOKUP(AR$4,Datos[],MATCH($C$2,Datos[#Headers],0),FALSE))/VLOOKUP($B13,Datos[],MATCH($C$2,Datos[#Headers],0),FALSE))</f>
        <v>-35.28</v>
      </c>
      <c r="AS13" s="13">
        <f>IF($C$1="mm",VLOOKUP($B13,Datos[],MATCH($C$2,Datos[#Headers],0),FALSE)-VLOOKUP(AS$4,Datos[],MATCH($C$2,Datos[#Headers],0),FALSE),(VLOOKUP($B13,Datos[],MATCH($C$2,Datos[#Headers],0),FALSE)-VLOOKUP(AS$4,Datos[],MATCH($C$2,Datos[#Headers],0),FALSE))/VLOOKUP($B13,Datos[],MATCH($C$2,Datos[#Headers],0),FALSE))</f>
        <v>17.78</v>
      </c>
      <c r="AT13" s="13">
        <f>IF($C$1="mm",VLOOKUP($B13,Datos[],MATCH($C$2,Datos[#Headers],0),FALSE)-VLOOKUP(AT$4,Datos[],MATCH($C$2,Datos[#Headers],0),FALSE),(VLOOKUP($B13,Datos[],MATCH($C$2,Datos[#Headers],0),FALSE)-VLOOKUP(AT$4,Datos[],MATCH($C$2,Datos[#Headers],0),FALSE))/VLOOKUP($B13,Datos[],MATCH($C$2,Datos[#Headers],0),FALSE))</f>
        <v>1.2700000000000102</v>
      </c>
      <c r="AU13" s="13">
        <f>IF($C$1="mm",VLOOKUP($B13,Datos[],MATCH($C$2,Datos[#Headers],0),FALSE)-VLOOKUP(AU$4,Datos[],MATCH($C$2,Datos[#Headers],0),FALSE),(VLOOKUP($B13,Datos[],MATCH($C$2,Datos[#Headers],0),FALSE)-VLOOKUP(AU$4,Datos[],MATCH($C$2,Datos[#Headers],0),FALSE))/VLOOKUP($B13,Datos[],MATCH($C$2,Datos[#Headers],0),FALSE))</f>
        <v>38.100000000000023</v>
      </c>
      <c r="AV13" s="13">
        <f>IF($C$1="mm",VLOOKUP($B13,Datos[],MATCH($C$2,Datos[#Headers],0),FALSE)-VLOOKUP(AV$4,Datos[],MATCH($C$2,Datos[#Headers],0),FALSE),(VLOOKUP($B13,Datos[],MATCH($C$2,Datos[#Headers],0),FALSE)-VLOOKUP(AV$4,Datos[],MATCH($C$2,Datos[#Headers],0),FALSE))/VLOOKUP($B13,Datos[],MATCH($C$2,Datos[#Headers],0),FALSE))</f>
        <v>-37.28</v>
      </c>
      <c r="AW13" s="13">
        <f>IF($C$1="mm",VLOOKUP($B13,Datos[],MATCH($C$2,Datos[#Headers],0),FALSE)-VLOOKUP(AW$4,Datos[],MATCH($C$2,Datos[#Headers],0),FALSE),(VLOOKUP($B13,Datos[],MATCH($C$2,Datos[#Headers],0),FALSE)-VLOOKUP(AW$4,Datos[],MATCH($C$2,Datos[#Headers],0),FALSE))/VLOOKUP($B13,Datos[],MATCH($C$2,Datos[#Headers],0),FALSE))</f>
        <v>-11.430000000000007</v>
      </c>
      <c r="AX13" s="13">
        <f>IF($C$1="mm",VLOOKUP($B13,Datos[],MATCH($C$2,Datos[#Headers],0),FALSE)-VLOOKUP(AX$4,Datos[],MATCH($C$2,Datos[#Headers],0),FALSE),(VLOOKUP($B13,Datos[],MATCH($C$2,Datos[#Headers],0),FALSE)-VLOOKUP(AX$4,Datos[],MATCH($C$2,Datos[#Headers],0),FALSE))/VLOOKUP($B13,Datos[],MATCH($C$2,Datos[#Headers],0),FALSE))</f>
        <v>-36.829999999999984</v>
      </c>
      <c r="AY13" s="13">
        <f>IF($C$1="mm",VLOOKUP($B13,Datos[],MATCH($C$2,Datos[#Headers],0),FALSE)-VLOOKUP(AY$4,Datos[],MATCH($C$2,Datos[#Headers],0),FALSE),(VLOOKUP($B13,Datos[],MATCH($C$2,Datos[#Headers],0),FALSE)-VLOOKUP(AY$4,Datos[],MATCH($C$2,Datos[#Headers],0),FALSE))/VLOOKUP($B13,Datos[],MATCH($C$2,Datos[#Headers],0),FALSE))</f>
        <v>5.0799999999999841</v>
      </c>
      <c r="AZ13" s="13">
        <f>IF($C$1="mm",VLOOKUP($B13,Datos[],MATCH($C$2,Datos[#Headers],0),FALSE)-VLOOKUP(AZ$4,Datos[],MATCH($C$2,Datos[#Headers],0),FALSE),(VLOOKUP($B13,Datos[],MATCH($C$2,Datos[#Headers],0),FALSE)-VLOOKUP(AZ$4,Datos[],MATCH($C$2,Datos[#Headers],0),FALSE))/VLOOKUP($B13,Datos[],MATCH($C$2,Datos[#Headers],0),FALSE))</f>
        <v>0</v>
      </c>
      <c r="BA13" s="13">
        <f>IF($C$1="mm",VLOOKUP($B13,Datos[],MATCH($C$2,Datos[#Headers],0),FALSE)-VLOOKUP(BA$4,Datos[],MATCH($C$2,Datos[#Headers],0),FALSE),(VLOOKUP($B13,Datos[],MATCH($C$2,Datos[#Headers],0),FALSE)-VLOOKUP(BA$4,Datos[],MATCH($C$2,Datos[#Headers],0),FALSE))/VLOOKUP($B13,Datos[],MATCH($C$2,Datos[#Headers],0),FALSE))</f>
        <v>17.78</v>
      </c>
      <c r="BB13" s="13" t="e">
        <f>IF($C$1="mm",VLOOKUP($B13,Datos[],MATCH($C$2,Datos[#Headers],0),FALSE)-VLOOKUP(BB$4,Datos[],MATCH($C$2,Datos[#Headers],0),FALSE),(VLOOKUP($B13,Datos[],MATCH($C$2,Datos[#Headers],0),FALSE)-VLOOKUP(BB$4,Datos[],MATCH($C$2,Datos[#Headers],0),FALSE))/VLOOKUP($B13,Datos[],MATCH($C$2,Datos[#Headers],0),FALSE))</f>
        <v>#N/A</v>
      </c>
      <c r="BC13" s="13">
        <f>IF($C$1="mm",VLOOKUP($B13,Datos[],MATCH($C$2,Datos[#Headers],0),FALSE)-VLOOKUP(BC$4,Datos[],MATCH($C$2,Datos[#Headers],0),FALSE),(VLOOKUP($B13,Datos[],MATCH($C$2,Datos[#Headers],0),FALSE)-VLOOKUP(BC$4,Datos[],MATCH($C$2,Datos[#Headers],0),FALSE))/VLOOKUP($B13,Datos[],MATCH($C$2,Datos[#Headers],0),FALSE))</f>
        <v>9.9060000000000059</v>
      </c>
      <c r="BD13" s="13">
        <f>IF($C$1="mm",VLOOKUP($B13,Datos[],MATCH($C$2,Datos[#Headers],0),FALSE)-VLOOKUP(BD$4,Datos[],MATCH($C$2,Datos[#Headers],0),FALSE),(VLOOKUP($B13,Datos[],MATCH($C$2,Datos[#Headers],0),FALSE)-VLOOKUP(BD$4,Datos[],MATCH($C$2,Datos[#Headers],0),FALSE))/VLOOKUP($B13,Datos[],MATCH($C$2,Datos[#Headers],0),FALSE))</f>
        <v>-17.78</v>
      </c>
      <c r="BE13" s="13">
        <f>IF($C$1="mm",VLOOKUP($B13,Datos[],MATCH($C$2,Datos[#Headers],0),FALSE)-VLOOKUP(BE$4,Datos[],MATCH($C$2,Datos[#Headers],0),FALSE),(VLOOKUP($B13,Datos[],MATCH($C$2,Datos[#Headers],0),FALSE)-VLOOKUP(BE$4,Datos[],MATCH($C$2,Datos[#Headers],0),FALSE))/VLOOKUP($B13,Datos[],MATCH($C$2,Datos[#Headers],0),FALSE))</f>
        <v>-43.180000000000007</v>
      </c>
      <c r="BF13" s="13">
        <f>IF($C$1="mm",VLOOKUP($B13,Datos[],MATCH($C$2,Datos[#Headers],0),FALSE)-VLOOKUP(BF$4,Datos[],MATCH($C$2,Datos[#Headers],0),FALSE),(VLOOKUP($B13,Datos[],MATCH($C$2,Datos[#Headers],0),FALSE)-VLOOKUP(BF$4,Datos[],MATCH($C$2,Datos[#Headers],0),FALSE))/VLOOKUP($B13,Datos[],MATCH($C$2,Datos[#Headers],0),FALSE))</f>
        <v>-17.78</v>
      </c>
      <c r="BG13" s="13">
        <f>IF($C$1="mm",VLOOKUP($B13,Datos[],MATCH($C$2,Datos[#Headers],0),FALSE)-VLOOKUP(BG$4,Datos[],MATCH($C$2,Datos[#Headers],0),FALSE),(VLOOKUP($B13,Datos[],MATCH($C$2,Datos[#Headers],0),FALSE)-VLOOKUP(BG$4,Datos[],MATCH($C$2,Datos[#Headers],0),FALSE))/VLOOKUP($B13,Datos[],MATCH($C$2,Datos[#Headers],0),FALSE))</f>
        <v>-30.47999999999999</v>
      </c>
      <c r="BH13" s="13">
        <f>IF($C$1="mm",VLOOKUP($B13,Datos[],MATCH($C$2,Datos[#Headers],0),FALSE)-VLOOKUP(BH$4,Datos[],MATCH($C$2,Datos[#Headers],0),FALSE),(VLOOKUP($B13,Datos[],MATCH($C$2,Datos[#Headers],0),FALSE)-VLOOKUP(BH$4,Datos[],MATCH($C$2,Datos[#Headers],0),FALSE))/VLOOKUP($B13,Datos[],MATCH($C$2,Datos[#Headers],0),FALSE))</f>
        <v>-43.28</v>
      </c>
      <c r="BI13" s="13">
        <f>IF($C$1="mm",VLOOKUP($B13,Datos[],MATCH($C$2,Datos[#Headers],0),FALSE)-VLOOKUP(BI$4,Datos[],MATCH($C$2,Datos[#Headers],0),FALSE),(VLOOKUP($B13,Datos[],MATCH($C$2,Datos[#Headers],0),FALSE)-VLOOKUP(BI$4,Datos[],MATCH($C$2,Datos[#Headers],0),FALSE))/VLOOKUP($B13,Datos[],MATCH($C$2,Datos[#Headers],0),FALSE))</f>
        <v>17.78</v>
      </c>
      <c r="BJ13" s="13">
        <f>IF($C$1="mm",VLOOKUP($B13,Datos[],MATCH($C$2,Datos[#Headers],0),FALSE)-VLOOKUP(BJ$4,Datos[],MATCH($C$2,Datos[#Headers],0),FALSE),(VLOOKUP($B13,Datos[],MATCH($C$2,Datos[#Headers],0),FALSE)-VLOOKUP(BJ$4,Datos[],MATCH($C$2,Datos[#Headers],0),FALSE))/VLOOKUP($B13,Datos[],MATCH($C$2,Datos[#Headers],0),FALSE))</f>
        <v>12.700000000000017</v>
      </c>
      <c r="BK13" s="13">
        <f>IF($C$1="mm",VLOOKUP($B13,Datos[],MATCH($C$2,Datos[#Headers],0),FALSE)-VLOOKUP(BK$4,Datos[],MATCH($C$2,Datos[#Headers],0),FALSE),(VLOOKUP($B13,Datos[],MATCH($C$2,Datos[#Headers],0),FALSE)-VLOOKUP(BK$4,Datos[],MATCH($C$2,Datos[#Headers],0),FALSE))/VLOOKUP($B13,Datos[],MATCH($C$2,Datos[#Headers],0),FALSE))</f>
        <v>-15.239999999999981</v>
      </c>
      <c r="BL13" s="13">
        <f>IF($C$1="mm",VLOOKUP($B13,Datos[],MATCH($C$2,Datos[#Headers],0),FALSE)-VLOOKUP(BL$4,Datos[],MATCH($C$2,Datos[#Headers],0),FALSE),(VLOOKUP($B13,Datos[],MATCH($C$2,Datos[#Headers],0),FALSE)-VLOOKUP(BL$4,Datos[],MATCH($C$2,Datos[#Headers],0),FALSE))/VLOOKUP($B13,Datos[],MATCH($C$2,Datos[#Headers],0),FALSE))</f>
        <v>-48.260000000000019</v>
      </c>
      <c r="BM13" s="13">
        <f>IF($C$1="mm",VLOOKUP($B13,Datos[],MATCH($C$2,Datos[#Headers],0),FALSE)-VLOOKUP(BM$4,Datos[],MATCH($C$2,Datos[#Headers],0),FALSE),(VLOOKUP($B13,Datos[],MATCH($C$2,Datos[#Headers],0),FALSE)-VLOOKUP(BM$4,Datos[],MATCH($C$2,Datos[#Headers],0),FALSE))/VLOOKUP($B13,Datos[],MATCH($C$2,Datos[#Headers],0),FALSE))</f>
        <v>-48.260000000000019</v>
      </c>
    </row>
    <row r="14" spans="2:65" s="10" customFormat="1" ht="29.7" customHeight="1" x14ac:dyDescent="0.55000000000000004">
      <c r="B14" s="29" t="s">
        <v>56</v>
      </c>
      <c r="C14" s="13">
        <f>IF($C$1="mm",VLOOKUP($B14,Datos[],MATCH($C$2,Datos[#Headers],0),FALSE)-VLOOKUP(C$4,Datos[],MATCH($C$2,Datos[#Headers],0),FALSE),(VLOOKUP($B14,Datos[],MATCH($C$2,Datos[#Headers],0),FALSE)-VLOOKUP(C$4,Datos[],MATCH($C$2,Datos[#Headers],0),FALSE))/VLOOKUP($B14,Datos[],MATCH($C$2,Datos[#Headers],0),FALSE))</f>
        <v>47.75200000000001</v>
      </c>
      <c r="D14" s="13">
        <f>IF($C$1="mm",VLOOKUP($B14,Datos[],MATCH($C$2,Datos[#Headers],0),FALSE)-VLOOKUP(D$4,Datos[],MATCH($C$2,Datos[#Headers],0),FALSE),(VLOOKUP($B14,Datos[],MATCH($C$2,Datos[#Headers],0),FALSE)-VLOOKUP(D$4,Datos[],MATCH($C$2,Datos[#Headers],0),FALSE))/VLOOKUP($B14,Datos[],MATCH($C$2,Datos[#Headers],0),FALSE))</f>
        <v>47.75200000000001</v>
      </c>
      <c r="E14" s="13">
        <f>IF($C$1="mm",VLOOKUP($B14,Datos[],MATCH($C$2,Datos[#Headers],0),FALSE)-VLOOKUP(E$4,Datos[],MATCH($C$2,Datos[#Headers],0),FALSE),(VLOOKUP($B14,Datos[],MATCH($C$2,Datos[#Headers],0),FALSE)-VLOOKUP(E$4,Datos[],MATCH($C$2,Datos[#Headers],0),FALSE))/VLOOKUP($B14,Datos[],MATCH($C$2,Datos[#Headers],0),FALSE))</f>
        <v>-44.28</v>
      </c>
      <c r="F14" s="13">
        <f>IF($C$1="mm",VLOOKUP($B14,Datos[],MATCH($C$2,Datos[#Headers],0),FALSE)-VLOOKUP(F$4,Datos[],MATCH($C$2,Datos[#Headers],0),FALSE),(VLOOKUP($B14,Datos[],MATCH($C$2,Datos[#Headers],0),FALSE)-VLOOKUP(F$4,Datos[],MATCH($C$2,Datos[#Headers],0),FALSE))/VLOOKUP($B14,Datos[],MATCH($C$2,Datos[#Headers],0),FALSE))</f>
        <v>-24.129999999999995</v>
      </c>
      <c r="G14" s="13">
        <f>IF($C$1="mm",VLOOKUP($B14,Datos[],MATCH($C$2,Datos[#Headers],0),FALSE)-VLOOKUP(G$4,Datos[],MATCH($C$2,Datos[#Headers],0),FALSE),(VLOOKUP($B14,Datos[],MATCH($C$2,Datos[#Headers],0),FALSE)-VLOOKUP(G$4,Datos[],MATCH($C$2,Datos[#Headers],0),FALSE))/VLOOKUP($B14,Datos[],MATCH($C$2,Datos[#Headers],0),FALSE))</f>
        <v>-24.129999999999995</v>
      </c>
      <c r="H14" s="13">
        <f>IF($C$1="mm",VLOOKUP($B14,Datos[],MATCH($C$2,Datos[#Headers],0),FALSE)-VLOOKUP(H$4,Datos[],MATCH($C$2,Datos[#Headers],0),FALSE),(VLOOKUP($B14,Datos[],MATCH($C$2,Datos[#Headers],0),FALSE)-VLOOKUP(H$4,Datos[],MATCH($C$2,Datos[#Headers],0),FALSE))/VLOOKUP($B14,Datos[],MATCH($C$2,Datos[#Headers],0),FALSE))</f>
        <v>29.718000000000018</v>
      </c>
      <c r="I14" s="13">
        <f>IF($C$1="mm",VLOOKUP($B14,Datos[],MATCH($C$2,Datos[#Headers],0),FALSE)-VLOOKUP(I$4,Datos[],MATCH($C$2,Datos[#Headers],0),FALSE),(VLOOKUP($B14,Datos[],MATCH($C$2,Datos[#Headers],0),FALSE)-VLOOKUP(I$4,Datos[],MATCH($C$2,Datos[#Headers],0),FALSE))/VLOOKUP($B14,Datos[],MATCH($C$2,Datos[#Headers],0),FALSE))</f>
        <v>-17.78</v>
      </c>
      <c r="J14" s="13">
        <f>IF($C$1="mm",VLOOKUP($B14,Datos[],MATCH($C$2,Datos[#Headers],0),FALSE)-VLOOKUP(J$4,Datos[],MATCH($C$2,Datos[#Headers],0),FALSE),(VLOOKUP($B14,Datos[],MATCH($C$2,Datos[#Headers],0),FALSE)-VLOOKUP(J$4,Datos[],MATCH($C$2,Datos[#Headers],0),FALSE))/VLOOKUP($B14,Datos[],MATCH($C$2,Datos[#Headers],0),FALSE))</f>
        <v>-19.049999999999983</v>
      </c>
      <c r="K14" s="13">
        <f>IF($C$1="mm",VLOOKUP($B14,Datos[],MATCH($C$2,Datos[#Headers],0),FALSE)-VLOOKUP(K$4,Datos[],MATCH($C$2,Datos[#Headers],0),FALSE),(VLOOKUP($B14,Datos[],MATCH($C$2,Datos[#Headers],0),FALSE)-VLOOKUP(K$4,Datos[],MATCH($C$2,Datos[#Headers],0),FALSE))/VLOOKUP($B14,Datos[],MATCH($C$2,Datos[#Headers],0),FALSE))</f>
        <v>0</v>
      </c>
      <c r="L14" s="13">
        <f>IF($C$1="mm",VLOOKUP($B14,Datos[],MATCH($C$2,Datos[#Headers],0),FALSE)-VLOOKUP(L$4,Datos[],MATCH($C$2,Datos[#Headers],0),FALSE),(VLOOKUP($B14,Datos[],MATCH($C$2,Datos[#Headers],0),FALSE)-VLOOKUP(L$4,Datos[],MATCH($C$2,Datos[#Headers],0),FALSE))/VLOOKUP($B14,Datos[],MATCH($C$2,Datos[#Headers],0),FALSE))</f>
        <v>0</v>
      </c>
      <c r="M14" s="13">
        <f>IF($C$1="mm",VLOOKUP($B14,Datos[],MATCH($C$2,Datos[#Headers],0),FALSE)-VLOOKUP(M$4,Datos[],MATCH($C$2,Datos[#Headers],0),FALSE),(VLOOKUP($B14,Datos[],MATCH($C$2,Datos[#Headers],0),FALSE)-VLOOKUP(M$4,Datos[],MATCH($C$2,Datos[#Headers],0),FALSE))/VLOOKUP($B14,Datos[],MATCH($C$2,Datos[#Headers],0),FALSE))</f>
        <v>-22.352000000000004</v>
      </c>
      <c r="N14" s="13">
        <f>IF($C$1="mm",VLOOKUP($B14,Datos[],MATCH($C$2,Datos[#Headers],0),FALSE)-VLOOKUP(N$4,Datos[],MATCH($C$2,Datos[#Headers],0),FALSE),(VLOOKUP($B14,Datos[],MATCH($C$2,Datos[#Headers],0),FALSE)-VLOOKUP(N$4,Datos[],MATCH($C$2,Datos[#Headers],0),FALSE))/VLOOKUP($B14,Datos[],MATCH($C$2,Datos[#Headers],0),FALSE))</f>
        <v>14.731999999999999</v>
      </c>
      <c r="O14" s="13">
        <f>IF($C$1="mm",VLOOKUP($B14,Datos[],MATCH($C$2,Datos[#Headers],0),FALSE)-VLOOKUP(O$4,Datos[],MATCH($C$2,Datos[#Headers],0),FALSE),(VLOOKUP($B14,Datos[],MATCH($C$2,Datos[#Headers],0),FALSE)-VLOOKUP(O$4,Datos[],MATCH($C$2,Datos[#Headers],0),FALSE))/VLOOKUP($B14,Datos[],MATCH($C$2,Datos[#Headers],0),FALSE))</f>
        <v>-12.280000000000001</v>
      </c>
      <c r="P14" s="13">
        <f>IF($C$1="mm",VLOOKUP($B14,Datos[],MATCH($C$2,Datos[#Headers],0),FALSE)-VLOOKUP(P$4,Datos[],MATCH($C$2,Datos[#Headers],0),FALSE),(VLOOKUP($B14,Datos[],MATCH($C$2,Datos[#Headers],0),FALSE)-VLOOKUP(P$4,Datos[],MATCH($C$2,Datos[#Headers],0),FALSE))/VLOOKUP($B14,Datos[],MATCH($C$2,Datos[#Headers],0),FALSE))</f>
        <v>-35.28</v>
      </c>
      <c r="Q14" s="13">
        <f>IF($C$1="mm",VLOOKUP($B14,Datos[],MATCH($C$2,Datos[#Headers],0),FALSE)-VLOOKUP(Q$4,Datos[],MATCH($C$2,Datos[#Headers],0),FALSE),(VLOOKUP($B14,Datos[],MATCH($C$2,Datos[#Headers],0),FALSE)-VLOOKUP(Q$4,Datos[],MATCH($C$2,Datos[#Headers],0),FALSE))/VLOOKUP($B14,Datos[],MATCH($C$2,Datos[#Headers],0),FALSE))</f>
        <v>-14.280000000000001</v>
      </c>
      <c r="R14" s="13">
        <f>IF($C$1="mm",VLOOKUP($B14,Datos[],MATCH($C$2,Datos[#Headers],0),FALSE)-VLOOKUP(R$4,Datos[],MATCH($C$2,Datos[#Headers],0),FALSE),(VLOOKUP($B14,Datos[],MATCH($C$2,Datos[#Headers],0),FALSE)-VLOOKUP(R$4,Datos[],MATCH($C$2,Datos[#Headers],0),FALSE))/VLOOKUP($B14,Datos[],MATCH($C$2,Datos[#Headers],0),FALSE))</f>
        <v>-30.28</v>
      </c>
      <c r="S14" s="13">
        <f>IF($C$1="mm",VLOOKUP($B14,Datos[],MATCH($C$2,Datos[#Headers],0),FALSE)-VLOOKUP(S$4,Datos[],MATCH($C$2,Datos[#Headers],0),FALSE),(VLOOKUP($B14,Datos[],MATCH($C$2,Datos[#Headers],0),FALSE)-VLOOKUP(S$4,Datos[],MATCH($C$2,Datos[#Headers],0),FALSE))/VLOOKUP($B14,Datos[],MATCH($C$2,Datos[#Headers],0),FALSE))</f>
        <v>12.219999999999999</v>
      </c>
      <c r="T14" s="13">
        <f>IF($C$1="mm",VLOOKUP($B14,Datos[],MATCH($C$2,Datos[#Headers],0),FALSE)-VLOOKUP(T$4,Datos[],MATCH($C$2,Datos[#Headers],0),FALSE),(VLOOKUP($B14,Datos[],MATCH($C$2,Datos[#Headers],0),FALSE)-VLOOKUP(T$4,Datos[],MATCH($C$2,Datos[#Headers],0),FALSE))/VLOOKUP($B14,Datos[],MATCH($C$2,Datos[#Headers],0),FALSE))</f>
        <v>2.7199999999999989</v>
      </c>
      <c r="U14" s="13">
        <f>IF($C$1="mm",VLOOKUP($B14,Datos[],MATCH($C$2,Datos[#Headers],0),FALSE)-VLOOKUP(U$4,Datos[],MATCH($C$2,Datos[#Headers],0),FALSE),(VLOOKUP($B14,Datos[],MATCH($C$2,Datos[#Headers],0),FALSE)-VLOOKUP(U$4,Datos[],MATCH($C$2,Datos[#Headers],0),FALSE))/VLOOKUP($B14,Datos[],MATCH($C$2,Datos[#Headers],0),FALSE))</f>
        <v>-15.280000000000001</v>
      </c>
      <c r="V14" s="13">
        <f>IF($C$1="mm",VLOOKUP($B14,Datos[],MATCH($C$2,Datos[#Headers],0),FALSE)-VLOOKUP(V$4,Datos[],MATCH($C$2,Datos[#Headers],0),FALSE),(VLOOKUP($B14,Datos[],MATCH($C$2,Datos[#Headers],0),FALSE)-VLOOKUP(V$4,Datos[],MATCH($C$2,Datos[#Headers],0),FALSE))/VLOOKUP($B14,Datos[],MATCH($C$2,Datos[#Headers],0),FALSE))</f>
        <v>0</v>
      </c>
      <c r="W14" s="13">
        <f>IF($C$1="mm",VLOOKUP($B14,Datos[],MATCH($C$2,Datos[#Headers],0),FALSE)-VLOOKUP(W$4,Datos[],MATCH($C$2,Datos[#Headers],0),FALSE),(VLOOKUP($B14,Datos[],MATCH($C$2,Datos[#Headers],0),FALSE)-VLOOKUP(W$4,Datos[],MATCH($C$2,Datos[#Headers],0),FALSE))/VLOOKUP($B14,Datos[],MATCH($C$2,Datos[#Headers],0),FALSE))</f>
        <v>-35.28</v>
      </c>
      <c r="X14" s="13">
        <f>IF($C$1="mm",VLOOKUP($B14,Datos[],MATCH($C$2,Datos[#Headers],0),FALSE)-VLOOKUP(X$4,Datos[],MATCH($C$2,Datos[#Headers],0),FALSE),(VLOOKUP($B14,Datos[],MATCH($C$2,Datos[#Headers],0),FALSE)-VLOOKUP(X$4,Datos[],MATCH($C$2,Datos[#Headers],0),FALSE))/VLOOKUP($B14,Datos[],MATCH($C$2,Datos[#Headers],0),FALSE))</f>
        <v>-15.280000000000001</v>
      </c>
      <c r="Y14" s="13">
        <f>IF($C$1="mm",VLOOKUP($B14,Datos[],MATCH($C$2,Datos[#Headers],0),FALSE)-VLOOKUP(Y$4,Datos[],MATCH($C$2,Datos[#Headers],0),FALSE),(VLOOKUP($B14,Datos[],MATCH($C$2,Datos[#Headers],0),FALSE)-VLOOKUP(Y$4,Datos[],MATCH($C$2,Datos[#Headers],0),FALSE))/VLOOKUP($B14,Datos[],MATCH($C$2,Datos[#Headers],0),FALSE))</f>
        <v>-29.28</v>
      </c>
      <c r="Z14" s="13">
        <f>IF($C$1="mm",VLOOKUP($B14,Datos[],MATCH($C$2,Datos[#Headers],0),FALSE)-VLOOKUP(Z$4,Datos[],MATCH($C$2,Datos[#Headers],0),FALSE),(VLOOKUP($B14,Datos[],MATCH($C$2,Datos[#Headers],0),FALSE)-VLOOKUP(Z$4,Datos[],MATCH($C$2,Datos[#Headers],0),FALSE))/VLOOKUP($B14,Datos[],MATCH($C$2,Datos[#Headers],0),FALSE))</f>
        <v>-12.192000000000007</v>
      </c>
      <c r="AA14" s="13">
        <f>IF($C$1="mm",VLOOKUP($B14,Datos[],MATCH($C$2,Datos[#Headers],0),FALSE)-VLOOKUP(AA$4,Datos[],MATCH($C$2,Datos[#Headers],0),FALSE),(VLOOKUP($B14,Datos[],MATCH($C$2,Datos[#Headers],0),FALSE)-VLOOKUP(AA$4,Datos[],MATCH($C$2,Datos[#Headers],0),FALSE))/VLOOKUP($B14,Datos[],MATCH($C$2,Datos[#Headers],0),FALSE))</f>
        <v>-16.28</v>
      </c>
      <c r="AB14" s="13">
        <f>IF($C$1="mm",VLOOKUP($B14,Datos[],MATCH($C$2,Datos[#Headers],0),FALSE)-VLOOKUP(AB$4,Datos[],MATCH($C$2,Datos[#Headers],0),FALSE),(VLOOKUP($B14,Datos[],MATCH($C$2,Datos[#Headers],0),FALSE)-VLOOKUP(AB$4,Datos[],MATCH($C$2,Datos[#Headers],0),FALSE))/VLOOKUP($B14,Datos[],MATCH($C$2,Datos[#Headers],0),FALSE))</f>
        <v>9.6520000000000152</v>
      </c>
      <c r="AC14" s="13">
        <f>IF($C$1="mm",VLOOKUP($B14,Datos[],MATCH($C$2,Datos[#Headers],0),FALSE)-VLOOKUP(AC$4,Datos[],MATCH($C$2,Datos[#Headers],0),FALSE),(VLOOKUP($B14,Datos[],MATCH($C$2,Datos[#Headers],0),FALSE)-VLOOKUP(AC$4,Datos[],MATCH($C$2,Datos[#Headers],0),FALSE))/VLOOKUP($B14,Datos[],MATCH($C$2,Datos[#Headers],0),FALSE))</f>
        <v>-49.27600000000001</v>
      </c>
      <c r="AD14" s="13">
        <f>IF($C$1="mm",VLOOKUP($B14,Datos[],MATCH($C$2,Datos[#Headers],0),FALSE)-VLOOKUP(AD$4,Datos[],MATCH($C$2,Datos[#Headers],0),FALSE),(VLOOKUP($B14,Datos[],MATCH($C$2,Datos[#Headers],0),FALSE)-VLOOKUP(AD$4,Datos[],MATCH($C$2,Datos[#Headers],0),FALSE))/VLOOKUP($B14,Datos[],MATCH($C$2,Datos[#Headers],0),FALSE))</f>
        <v>13.71599999999998</v>
      </c>
      <c r="AE14" s="13">
        <f>IF($C$1="mm",VLOOKUP($B14,Datos[],MATCH($C$2,Datos[#Headers],0),FALSE)-VLOOKUP(AE$4,Datos[],MATCH($C$2,Datos[#Headers],0),FALSE),(VLOOKUP($B14,Datos[],MATCH($C$2,Datos[#Headers],0),FALSE)-VLOOKUP(AE$4,Datos[],MATCH($C$2,Datos[#Headers],0),FALSE))/VLOOKUP($B14,Datos[],MATCH($C$2,Datos[#Headers],0),FALSE))</f>
        <v>7.6200000000000045</v>
      </c>
      <c r="AF14" s="13">
        <f>IF($C$1="mm",VLOOKUP($B14,Datos[],MATCH($C$2,Datos[#Headers],0),FALSE)-VLOOKUP(AF$4,Datos[],MATCH($C$2,Datos[#Headers],0),FALSE),(VLOOKUP($B14,Datos[],MATCH($C$2,Datos[#Headers],0),FALSE)-VLOOKUP(AF$4,Datos[],MATCH($C$2,Datos[#Headers],0),FALSE))/VLOOKUP($B14,Datos[],MATCH($C$2,Datos[#Headers],0),FALSE))</f>
        <v>-16.256</v>
      </c>
      <c r="AG14" s="13">
        <f>IF($C$1="mm",VLOOKUP($B14,Datos[],MATCH($C$2,Datos[#Headers],0),FALSE)-VLOOKUP(AG$4,Datos[],MATCH($C$2,Datos[#Headers],0),FALSE),(VLOOKUP($B14,Datos[],MATCH($C$2,Datos[#Headers],0),FALSE)-VLOOKUP(AG$4,Datos[],MATCH($C$2,Datos[#Headers],0),FALSE))/VLOOKUP($B14,Datos[],MATCH($C$2,Datos[#Headers],0),FALSE))</f>
        <v>-12.192000000000007</v>
      </c>
      <c r="AH14" s="13">
        <f>IF($C$1="mm",VLOOKUP($B14,Datos[],MATCH($C$2,Datos[#Headers],0),FALSE)-VLOOKUP(AH$4,Datos[],MATCH($C$2,Datos[#Headers],0),FALSE),(VLOOKUP($B14,Datos[],MATCH($C$2,Datos[#Headers],0),FALSE)-VLOOKUP(AH$4,Datos[],MATCH($C$2,Datos[#Headers],0),FALSE))/VLOOKUP($B14,Datos[],MATCH($C$2,Datos[#Headers],0),FALSE))</f>
        <v>-8.1280000000000143</v>
      </c>
      <c r="AI14" s="13">
        <f>IF($C$1="mm",VLOOKUP($B14,Datos[],MATCH($C$2,Datos[#Headers],0),FALSE)-VLOOKUP(AI$4,Datos[],MATCH($C$2,Datos[#Headers],0),FALSE),(VLOOKUP($B14,Datos[],MATCH($C$2,Datos[#Headers],0),FALSE)-VLOOKUP(AI$4,Datos[],MATCH($C$2,Datos[#Headers],0),FALSE))/VLOOKUP($B14,Datos[],MATCH($C$2,Datos[#Headers],0),FALSE))</f>
        <v>-23.114000000000004</v>
      </c>
      <c r="AJ14" s="13">
        <f>IF($C$1="mm",VLOOKUP($B14,Datos[],MATCH($C$2,Datos[#Headers],0),FALSE)-VLOOKUP(AJ$4,Datos[],MATCH($C$2,Datos[#Headers],0),FALSE),(VLOOKUP($B14,Datos[],MATCH($C$2,Datos[#Headers],0),FALSE)-VLOOKUP(AJ$4,Datos[],MATCH($C$2,Datos[#Headers],0),FALSE))/VLOOKUP($B14,Datos[],MATCH($C$2,Datos[#Headers],0),FALSE))</f>
        <v>9.6520000000000152</v>
      </c>
      <c r="AK14" s="13">
        <f>IF($C$1="mm",VLOOKUP($B14,Datos[],MATCH($C$2,Datos[#Headers],0),FALSE)-VLOOKUP(AK$4,Datos[],MATCH($C$2,Datos[#Headers],0),FALSE),(VLOOKUP($B14,Datos[],MATCH($C$2,Datos[#Headers],0),FALSE)-VLOOKUP(AK$4,Datos[],MATCH($C$2,Datos[#Headers],0),FALSE))/VLOOKUP($B14,Datos[],MATCH($C$2,Datos[#Headers],0),FALSE))</f>
        <v>-13.280000000000001</v>
      </c>
      <c r="AL14" s="13">
        <f>IF($C$1="mm",VLOOKUP($B14,Datos[],MATCH($C$2,Datos[#Headers],0),FALSE)-VLOOKUP(AL$4,Datos[],MATCH($C$2,Datos[#Headers],0),FALSE),(VLOOKUP($B14,Datos[],MATCH($C$2,Datos[#Headers],0),FALSE)-VLOOKUP(AL$4,Datos[],MATCH($C$2,Datos[#Headers],0),FALSE))/VLOOKUP($B14,Datos[],MATCH($C$2,Datos[#Headers],0),FALSE))</f>
        <v>-37.28</v>
      </c>
      <c r="AM14" s="13">
        <f>IF($C$1="mm",VLOOKUP($B14,Datos[],MATCH($C$2,Datos[#Headers],0),FALSE)-VLOOKUP(AM$4,Datos[],MATCH($C$2,Datos[#Headers],0),FALSE),(VLOOKUP($B14,Datos[],MATCH($C$2,Datos[#Headers],0),FALSE)-VLOOKUP(AM$4,Datos[],MATCH($C$2,Datos[#Headers],0),FALSE))/VLOOKUP($B14,Datos[],MATCH($C$2,Datos[#Headers],0),FALSE))</f>
        <v>4.8260000000000218</v>
      </c>
      <c r="AN14" s="13">
        <f>IF($C$1="mm",VLOOKUP($B14,Datos[],MATCH($C$2,Datos[#Headers],0),FALSE)-VLOOKUP(AN$4,Datos[],MATCH($C$2,Datos[#Headers],0),FALSE),(VLOOKUP($B14,Datos[],MATCH($C$2,Datos[#Headers],0),FALSE)-VLOOKUP(AN$4,Datos[],MATCH($C$2,Datos[#Headers],0),FALSE))/VLOOKUP($B14,Datos[],MATCH($C$2,Datos[#Headers],0),FALSE))</f>
        <v>-22.352000000000004</v>
      </c>
      <c r="AO14" s="13">
        <f>IF($C$1="mm",VLOOKUP($B14,Datos[],MATCH($C$2,Datos[#Headers],0),FALSE)-VLOOKUP(AO$4,Datos[],MATCH($C$2,Datos[#Headers],0),FALSE),(VLOOKUP($B14,Datos[],MATCH($C$2,Datos[#Headers],0),FALSE)-VLOOKUP(AO$4,Datos[],MATCH($C$2,Datos[#Headers],0),FALSE))/VLOOKUP($B14,Datos[],MATCH($C$2,Datos[#Headers],0),FALSE))</f>
        <v>-0.25399999999999068</v>
      </c>
      <c r="AP14" s="13">
        <f>IF($C$1="mm",VLOOKUP($B14,Datos[],MATCH($C$2,Datos[#Headers],0),FALSE)-VLOOKUP(AP$4,Datos[],MATCH($C$2,Datos[#Headers],0),FALSE),(VLOOKUP($B14,Datos[],MATCH($C$2,Datos[#Headers],0),FALSE)-VLOOKUP(AP$4,Datos[],MATCH($C$2,Datos[#Headers],0),FALSE))/VLOOKUP($B14,Datos[],MATCH($C$2,Datos[#Headers],0),FALSE))</f>
        <v>-5.0800000000000125</v>
      </c>
      <c r="AQ14" s="13">
        <f>IF($C$1="mm",VLOOKUP($B14,Datos[],MATCH($C$2,Datos[#Headers],0),FALSE)-VLOOKUP(AQ$4,Datos[],MATCH($C$2,Datos[#Headers],0),FALSE),(VLOOKUP($B14,Datos[],MATCH($C$2,Datos[#Headers],0),FALSE)-VLOOKUP(AQ$4,Datos[],MATCH($C$2,Datos[#Headers],0),FALSE))/VLOOKUP($B14,Datos[],MATCH($C$2,Datos[#Headers],0),FALSE))</f>
        <v>-43.28</v>
      </c>
      <c r="AR14" s="13">
        <f>IF($C$1="mm",VLOOKUP($B14,Datos[],MATCH($C$2,Datos[#Headers],0),FALSE)-VLOOKUP(AR$4,Datos[],MATCH($C$2,Datos[#Headers],0),FALSE),(VLOOKUP($B14,Datos[],MATCH($C$2,Datos[#Headers],0),FALSE)-VLOOKUP(AR$4,Datos[],MATCH($C$2,Datos[#Headers],0),FALSE))/VLOOKUP($B14,Datos[],MATCH($C$2,Datos[#Headers],0),FALSE))</f>
        <v>-35.28</v>
      </c>
      <c r="AS14" s="13">
        <f>IF($C$1="mm",VLOOKUP($B14,Datos[],MATCH($C$2,Datos[#Headers],0),FALSE)-VLOOKUP(AS$4,Datos[],MATCH($C$2,Datos[#Headers],0),FALSE),(VLOOKUP($B14,Datos[],MATCH($C$2,Datos[#Headers],0),FALSE)-VLOOKUP(AS$4,Datos[],MATCH($C$2,Datos[#Headers],0),FALSE))/VLOOKUP($B14,Datos[],MATCH($C$2,Datos[#Headers],0),FALSE))</f>
        <v>17.78</v>
      </c>
      <c r="AT14" s="13">
        <f>IF($C$1="mm",VLOOKUP($B14,Datos[],MATCH($C$2,Datos[#Headers],0),FALSE)-VLOOKUP(AT$4,Datos[],MATCH($C$2,Datos[#Headers],0),FALSE),(VLOOKUP($B14,Datos[],MATCH($C$2,Datos[#Headers],0),FALSE)-VLOOKUP(AT$4,Datos[],MATCH($C$2,Datos[#Headers],0),FALSE))/VLOOKUP($B14,Datos[],MATCH($C$2,Datos[#Headers],0),FALSE))</f>
        <v>1.2700000000000102</v>
      </c>
      <c r="AU14" s="13">
        <f>IF($C$1="mm",VLOOKUP($B14,Datos[],MATCH($C$2,Datos[#Headers],0),FALSE)-VLOOKUP(AU$4,Datos[],MATCH($C$2,Datos[#Headers],0),FALSE),(VLOOKUP($B14,Datos[],MATCH($C$2,Datos[#Headers],0),FALSE)-VLOOKUP(AU$4,Datos[],MATCH($C$2,Datos[#Headers],0),FALSE))/VLOOKUP($B14,Datos[],MATCH($C$2,Datos[#Headers],0),FALSE))</f>
        <v>38.100000000000023</v>
      </c>
      <c r="AV14" s="13">
        <f>IF($C$1="mm",VLOOKUP($B14,Datos[],MATCH($C$2,Datos[#Headers],0),FALSE)-VLOOKUP(AV$4,Datos[],MATCH($C$2,Datos[#Headers],0),FALSE),(VLOOKUP($B14,Datos[],MATCH($C$2,Datos[#Headers],0),FALSE)-VLOOKUP(AV$4,Datos[],MATCH($C$2,Datos[#Headers],0),FALSE))/VLOOKUP($B14,Datos[],MATCH($C$2,Datos[#Headers],0),FALSE))</f>
        <v>-37.28</v>
      </c>
      <c r="AW14" s="13">
        <f>IF($C$1="mm",VLOOKUP($B14,Datos[],MATCH($C$2,Datos[#Headers],0),FALSE)-VLOOKUP(AW$4,Datos[],MATCH($C$2,Datos[#Headers],0),FALSE),(VLOOKUP($B14,Datos[],MATCH($C$2,Datos[#Headers],0),FALSE)-VLOOKUP(AW$4,Datos[],MATCH($C$2,Datos[#Headers],0),FALSE))/VLOOKUP($B14,Datos[],MATCH($C$2,Datos[#Headers],0),FALSE))</f>
        <v>-11.430000000000007</v>
      </c>
      <c r="AX14" s="13">
        <f>IF($C$1="mm",VLOOKUP($B14,Datos[],MATCH($C$2,Datos[#Headers],0),FALSE)-VLOOKUP(AX$4,Datos[],MATCH($C$2,Datos[#Headers],0),FALSE),(VLOOKUP($B14,Datos[],MATCH($C$2,Datos[#Headers],0),FALSE)-VLOOKUP(AX$4,Datos[],MATCH($C$2,Datos[#Headers],0),FALSE))/VLOOKUP($B14,Datos[],MATCH($C$2,Datos[#Headers],0),FALSE))</f>
        <v>-36.829999999999984</v>
      </c>
      <c r="AY14" s="13">
        <f>IF($C$1="mm",VLOOKUP($B14,Datos[],MATCH($C$2,Datos[#Headers],0),FALSE)-VLOOKUP(AY$4,Datos[],MATCH($C$2,Datos[#Headers],0),FALSE),(VLOOKUP($B14,Datos[],MATCH($C$2,Datos[#Headers],0),FALSE)-VLOOKUP(AY$4,Datos[],MATCH($C$2,Datos[#Headers],0),FALSE))/VLOOKUP($B14,Datos[],MATCH($C$2,Datos[#Headers],0),FALSE))</f>
        <v>5.0799999999999841</v>
      </c>
      <c r="AZ14" s="13">
        <f>IF($C$1="mm",VLOOKUP($B14,Datos[],MATCH($C$2,Datos[#Headers],0),FALSE)-VLOOKUP(AZ$4,Datos[],MATCH($C$2,Datos[#Headers],0),FALSE),(VLOOKUP($B14,Datos[],MATCH($C$2,Datos[#Headers],0),FALSE)-VLOOKUP(AZ$4,Datos[],MATCH($C$2,Datos[#Headers],0),FALSE))/VLOOKUP($B14,Datos[],MATCH($C$2,Datos[#Headers],0),FALSE))</f>
        <v>0</v>
      </c>
      <c r="BA14" s="13">
        <f>IF($C$1="mm",VLOOKUP($B14,Datos[],MATCH($C$2,Datos[#Headers],0),FALSE)-VLOOKUP(BA$4,Datos[],MATCH($C$2,Datos[#Headers],0),FALSE),(VLOOKUP($B14,Datos[],MATCH($C$2,Datos[#Headers],0),FALSE)-VLOOKUP(BA$4,Datos[],MATCH($C$2,Datos[#Headers],0),FALSE))/VLOOKUP($B14,Datos[],MATCH($C$2,Datos[#Headers],0),FALSE))</f>
        <v>17.78</v>
      </c>
      <c r="BB14" s="13" t="e">
        <f>IF($C$1="mm",VLOOKUP($B14,Datos[],MATCH($C$2,Datos[#Headers],0),FALSE)-VLOOKUP(BB$4,Datos[],MATCH($C$2,Datos[#Headers],0),FALSE),(VLOOKUP($B14,Datos[],MATCH($C$2,Datos[#Headers],0),FALSE)-VLOOKUP(BB$4,Datos[],MATCH($C$2,Datos[#Headers],0),FALSE))/VLOOKUP($B14,Datos[],MATCH($C$2,Datos[#Headers],0),FALSE))</f>
        <v>#N/A</v>
      </c>
      <c r="BC14" s="13">
        <f>IF($C$1="mm",VLOOKUP($B14,Datos[],MATCH($C$2,Datos[#Headers],0),FALSE)-VLOOKUP(BC$4,Datos[],MATCH($C$2,Datos[#Headers],0),FALSE),(VLOOKUP($B14,Datos[],MATCH($C$2,Datos[#Headers],0),FALSE)-VLOOKUP(BC$4,Datos[],MATCH($C$2,Datos[#Headers],0),FALSE))/VLOOKUP($B14,Datos[],MATCH($C$2,Datos[#Headers],0),FALSE))</f>
        <v>9.9060000000000059</v>
      </c>
      <c r="BD14" s="13">
        <f>IF($C$1="mm",VLOOKUP($B14,Datos[],MATCH($C$2,Datos[#Headers],0),FALSE)-VLOOKUP(BD$4,Datos[],MATCH($C$2,Datos[#Headers],0),FALSE),(VLOOKUP($B14,Datos[],MATCH($C$2,Datos[#Headers],0),FALSE)-VLOOKUP(BD$4,Datos[],MATCH($C$2,Datos[#Headers],0),FALSE))/VLOOKUP($B14,Datos[],MATCH($C$2,Datos[#Headers],0),FALSE))</f>
        <v>-17.78</v>
      </c>
      <c r="BE14" s="13">
        <f>IF($C$1="mm",VLOOKUP($B14,Datos[],MATCH($C$2,Datos[#Headers],0),FALSE)-VLOOKUP(BE$4,Datos[],MATCH($C$2,Datos[#Headers],0),FALSE),(VLOOKUP($B14,Datos[],MATCH($C$2,Datos[#Headers],0),FALSE)-VLOOKUP(BE$4,Datos[],MATCH($C$2,Datos[#Headers],0),FALSE))/VLOOKUP($B14,Datos[],MATCH($C$2,Datos[#Headers],0),FALSE))</f>
        <v>-43.180000000000007</v>
      </c>
      <c r="BF14" s="13">
        <f>IF($C$1="mm",VLOOKUP($B14,Datos[],MATCH($C$2,Datos[#Headers],0),FALSE)-VLOOKUP(BF$4,Datos[],MATCH($C$2,Datos[#Headers],0),FALSE),(VLOOKUP($B14,Datos[],MATCH($C$2,Datos[#Headers],0),FALSE)-VLOOKUP(BF$4,Datos[],MATCH($C$2,Datos[#Headers],0),FALSE))/VLOOKUP($B14,Datos[],MATCH($C$2,Datos[#Headers],0),FALSE))</f>
        <v>-17.78</v>
      </c>
      <c r="BG14" s="13">
        <f>IF($C$1="mm",VLOOKUP($B14,Datos[],MATCH($C$2,Datos[#Headers],0),FALSE)-VLOOKUP(BG$4,Datos[],MATCH($C$2,Datos[#Headers],0),FALSE),(VLOOKUP($B14,Datos[],MATCH($C$2,Datos[#Headers],0),FALSE)-VLOOKUP(BG$4,Datos[],MATCH($C$2,Datos[#Headers],0),FALSE))/VLOOKUP($B14,Datos[],MATCH($C$2,Datos[#Headers],0),FALSE))</f>
        <v>-30.47999999999999</v>
      </c>
      <c r="BH14" s="13">
        <f>IF($C$1="mm",VLOOKUP($B14,Datos[],MATCH($C$2,Datos[#Headers],0),FALSE)-VLOOKUP(BH$4,Datos[],MATCH($C$2,Datos[#Headers],0),FALSE),(VLOOKUP($B14,Datos[],MATCH($C$2,Datos[#Headers],0),FALSE)-VLOOKUP(BH$4,Datos[],MATCH($C$2,Datos[#Headers],0),FALSE))/VLOOKUP($B14,Datos[],MATCH($C$2,Datos[#Headers],0),FALSE))</f>
        <v>-43.28</v>
      </c>
      <c r="BI14" s="13">
        <f>IF($C$1="mm",VLOOKUP($B14,Datos[],MATCH($C$2,Datos[#Headers],0),FALSE)-VLOOKUP(BI$4,Datos[],MATCH($C$2,Datos[#Headers],0),FALSE),(VLOOKUP($B14,Datos[],MATCH($C$2,Datos[#Headers],0),FALSE)-VLOOKUP(BI$4,Datos[],MATCH($C$2,Datos[#Headers],0),FALSE))/VLOOKUP($B14,Datos[],MATCH($C$2,Datos[#Headers],0),FALSE))</f>
        <v>17.78</v>
      </c>
      <c r="BJ14" s="13">
        <f>IF($C$1="mm",VLOOKUP($B14,Datos[],MATCH($C$2,Datos[#Headers],0),FALSE)-VLOOKUP(BJ$4,Datos[],MATCH($C$2,Datos[#Headers],0),FALSE),(VLOOKUP($B14,Datos[],MATCH($C$2,Datos[#Headers],0),FALSE)-VLOOKUP(BJ$4,Datos[],MATCH($C$2,Datos[#Headers],0),FALSE))/VLOOKUP($B14,Datos[],MATCH($C$2,Datos[#Headers],0),FALSE))</f>
        <v>12.700000000000017</v>
      </c>
      <c r="BK14" s="13">
        <f>IF($C$1="mm",VLOOKUP($B14,Datos[],MATCH($C$2,Datos[#Headers],0),FALSE)-VLOOKUP(BK$4,Datos[],MATCH($C$2,Datos[#Headers],0),FALSE),(VLOOKUP($B14,Datos[],MATCH($C$2,Datos[#Headers],0),FALSE)-VLOOKUP(BK$4,Datos[],MATCH($C$2,Datos[#Headers],0),FALSE))/VLOOKUP($B14,Datos[],MATCH($C$2,Datos[#Headers],0),FALSE))</f>
        <v>-15.239999999999981</v>
      </c>
      <c r="BL14" s="13">
        <f>IF($C$1="mm",VLOOKUP($B14,Datos[],MATCH($C$2,Datos[#Headers],0),FALSE)-VLOOKUP(BL$4,Datos[],MATCH($C$2,Datos[#Headers],0),FALSE),(VLOOKUP($B14,Datos[],MATCH($C$2,Datos[#Headers],0),FALSE)-VLOOKUP(BL$4,Datos[],MATCH($C$2,Datos[#Headers],0),FALSE))/VLOOKUP($B14,Datos[],MATCH($C$2,Datos[#Headers],0),FALSE))</f>
        <v>-48.260000000000019</v>
      </c>
      <c r="BM14" s="13">
        <f>IF($C$1="mm",VLOOKUP($B14,Datos[],MATCH($C$2,Datos[#Headers],0),FALSE)-VLOOKUP(BM$4,Datos[],MATCH($C$2,Datos[#Headers],0),FALSE),(VLOOKUP($B14,Datos[],MATCH($C$2,Datos[#Headers],0),FALSE)-VLOOKUP(BM$4,Datos[],MATCH($C$2,Datos[#Headers],0),FALSE))/VLOOKUP($B14,Datos[],MATCH($C$2,Datos[#Headers],0),FALSE))</f>
        <v>-48.260000000000019</v>
      </c>
    </row>
    <row r="15" spans="2:65" s="10" customFormat="1" ht="29.7" customHeight="1" x14ac:dyDescent="0.55000000000000004">
      <c r="B15" s="29" t="s">
        <v>54</v>
      </c>
      <c r="C15" s="13">
        <f>IF($C$1="mm",VLOOKUP($B15,Datos[],MATCH($C$2,Datos[#Headers],0),FALSE)-VLOOKUP(C$4,Datos[],MATCH($C$2,Datos[#Headers],0),FALSE),(VLOOKUP($B15,Datos[],MATCH($C$2,Datos[#Headers],0),FALSE)-VLOOKUP(C$4,Datos[],MATCH($C$2,Datos[#Headers],0),FALSE))/VLOOKUP($B15,Datos[],MATCH($C$2,Datos[#Headers],0),FALSE))</f>
        <v>70.104000000000013</v>
      </c>
      <c r="D15" s="13">
        <f>IF($C$1="mm",VLOOKUP($B15,Datos[],MATCH($C$2,Datos[#Headers],0),FALSE)-VLOOKUP(D$4,Datos[],MATCH($C$2,Datos[#Headers],0),FALSE),(VLOOKUP($B15,Datos[],MATCH($C$2,Datos[#Headers],0),FALSE)-VLOOKUP(D$4,Datos[],MATCH($C$2,Datos[#Headers],0),FALSE))/VLOOKUP($B15,Datos[],MATCH($C$2,Datos[#Headers],0),FALSE))</f>
        <v>70.104000000000013</v>
      </c>
      <c r="E15" s="13">
        <f>IF($C$1="mm",VLOOKUP($B15,Datos[],MATCH($C$2,Datos[#Headers],0),FALSE)-VLOOKUP(E$4,Datos[],MATCH($C$2,Datos[#Headers],0),FALSE),(VLOOKUP($B15,Datos[],MATCH($C$2,Datos[#Headers],0),FALSE)-VLOOKUP(E$4,Datos[],MATCH($C$2,Datos[#Headers],0),FALSE))/VLOOKUP($B15,Datos[],MATCH($C$2,Datos[#Headers],0),FALSE))</f>
        <v>-21.927999999999997</v>
      </c>
      <c r="F15" s="13">
        <f>IF($C$1="mm",VLOOKUP($B15,Datos[],MATCH($C$2,Datos[#Headers],0),FALSE)-VLOOKUP(F$4,Datos[],MATCH($C$2,Datos[#Headers],0),FALSE),(VLOOKUP($B15,Datos[],MATCH($C$2,Datos[#Headers],0),FALSE)-VLOOKUP(F$4,Datos[],MATCH($C$2,Datos[#Headers],0),FALSE))/VLOOKUP($B15,Datos[],MATCH($C$2,Datos[#Headers],0),FALSE))</f>
        <v>-1.7779999999999916</v>
      </c>
      <c r="G15" s="13">
        <f>IF($C$1="mm",VLOOKUP($B15,Datos[],MATCH($C$2,Datos[#Headers],0),FALSE)-VLOOKUP(G$4,Datos[],MATCH($C$2,Datos[#Headers],0),FALSE),(VLOOKUP($B15,Datos[],MATCH($C$2,Datos[#Headers],0),FALSE)-VLOOKUP(G$4,Datos[],MATCH($C$2,Datos[#Headers],0),FALSE))/VLOOKUP($B15,Datos[],MATCH($C$2,Datos[#Headers],0),FALSE))</f>
        <v>-1.7779999999999916</v>
      </c>
      <c r="H15" s="13">
        <f>IF($C$1="mm",VLOOKUP($B15,Datos[],MATCH($C$2,Datos[#Headers],0),FALSE)-VLOOKUP(H$4,Datos[],MATCH($C$2,Datos[#Headers],0),FALSE),(VLOOKUP($B15,Datos[],MATCH($C$2,Datos[#Headers],0),FALSE)-VLOOKUP(H$4,Datos[],MATCH($C$2,Datos[#Headers],0),FALSE))/VLOOKUP($B15,Datos[],MATCH($C$2,Datos[#Headers],0),FALSE))</f>
        <v>52.070000000000022</v>
      </c>
      <c r="I15" s="13">
        <f>IF($C$1="mm",VLOOKUP($B15,Datos[],MATCH($C$2,Datos[#Headers],0),FALSE)-VLOOKUP(I$4,Datos[],MATCH($C$2,Datos[#Headers],0),FALSE),(VLOOKUP($B15,Datos[],MATCH($C$2,Datos[#Headers],0),FALSE)-VLOOKUP(I$4,Datos[],MATCH($C$2,Datos[#Headers],0),FALSE))/VLOOKUP($B15,Datos[],MATCH($C$2,Datos[#Headers],0),FALSE))</f>
        <v>4.5720000000000027</v>
      </c>
      <c r="J15" s="13">
        <f>IF($C$1="mm",VLOOKUP($B15,Datos[],MATCH($C$2,Datos[#Headers],0),FALSE)-VLOOKUP(J$4,Datos[],MATCH($C$2,Datos[#Headers],0),FALSE),(VLOOKUP($B15,Datos[],MATCH($C$2,Datos[#Headers],0),FALSE)-VLOOKUP(J$4,Datos[],MATCH($C$2,Datos[#Headers],0),FALSE))/VLOOKUP($B15,Datos[],MATCH($C$2,Datos[#Headers],0),FALSE))</f>
        <v>3.3020000000000209</v>
      </c>
      <c r="K15" s="13">
        <f>IF($C$1="mm",VLOOKUP($B15,Datos[],MATCH($C$2,Datos[#Headers],0),FALSE)-VLOOKUP(K$4,Datos[],MATCH($C$2,Datos[#Headers],0),FALSE),(VLOOKUP($B15,Datos[],MATCH($C$2,Datos[#Headers],0),FALSE)-VLOOKUP(K$4,Datos[],MATCH($C$2,Datos[#Headers],0),FALSE))/VLOOKUP($B15,Datos[],MATCH($C$2,Datos[#Headers],0),FALSE))</f>
        <v>22.352000000000004</v>
      </c>
      <c r="L15" s="13">
        <f>IF($C$1="mm",VLOOKUP($B15,Datos[],MATCH($C$2,Datos[#Headers],0),FALSE)-VLOOKUP(L$4,Datos[],MATCH($C$2,Datos[#Headers],0),FALSE),(VLOOKUP($B15,Datos[],MATCH($C$2,Datos[#Headers],0),FALSE)-VLOOKUP(L$4,Datos[],MATCH($C$2,Datos[#Headers],0),FALSE))/VLOOKUP($B15,Datos[],MATCH($C$2,Datos[#Headers],0),FALSE))</f>
        <v>22.352000000000004</v>
      </c>
      <c r="M15" s="13">
        <f>IF($C$1="mm",VLOOKUP($B15,Datos[],MATCH($C$2,Datos[#Headers],0),FALSE)-VLOOKUP(M$4,Datos[],MATCH($C$2,Datos[#Headers],0),FALSE),(VLOOKUP($B15,Datos[],MATCH($C$2,Datos[#Headers],0),FALSE)-VLOOKUP(M$4,Datos[],MATCH($C$2,Datos[#Headers],0),FALSE))/VLOOKUP($B15,Datos[],MATCH($C$2,Datos[#Headers],0),FALSE))</f>
        <v>0</v>
      </c>
      <c r="N15" s="13">
        <f>IF($C$1="mm",VLOOKUP($B15,Datos[],MATCH($C$2,Datos[#Headers],0),FALSE)-VLOOKUP(N$4,Datos[],MATCH($C$2,Datos[#Headers],0),FALSE),(VLOOKUP($B15,Datos[],MATCH($C$2,Datos[#Headers],0),FALSE)-VLOOKUP(N$4,Datos[],MATCH($C$2,Datos[#Headers],0),FALSE))/VLOOKUP($B15,Datos[],MATCH($C$2,Datos[#Headers],0),FALSE))</f>
        <v>37.084000000000003</v>
      </c>
      <c r="O15" s="13">
        <f>IF($C$1="mm",VLOOKUP($B15,Datos[],MATCH($C$2,Datos[#Headers],0),FALSE)-VLOOKUP(O$4,Datos[],MATCH($C$2,Datos[#Headers],0),FALSE),(VLOOKUP($B15,Datos[],MATCH($C$2,Datos[#Headers],0),FALSE)-VLOOKUP(O$4,Datos[],MATCH($C$2,Datos[#Headers],0),FALSE))/VLOOKUP($B15,Datos[],MATCH($C$2,Datos[#Headers],0),FALSE))</f>
        <v>10.072000000000003</v>
      </c>
      <c r="P15" s="13">
        <f>IF($C$1="mm",VLOOKUP($B15,Datos[],MATCH($C$2,Datos[#Headers],0),FALSE)-VLOOKUP(P$4,Datos[],MATCH($C$2,Datos[#Headers],0),FALSE),(VLOOKUP($B15,Datos[],MATCH($C$2,Datos[#Headers],0),FALSE)-VLOOKUP(P$4,Datos[],MATCH($C$2,Datos[#Headers],0),FALSE))/VLOOKUP($B15,Datos[],MATCH($C$2,Datos[#Headers],0),FALSE))</f>
        <v>-12.927999999999997</v>
      </c>
      <c r="Q15" s="13">
        <f>IF($C$1="mm",VLOOKUP($B15,Datos[],MATCH($C$2,Datos[#Headers],0),FALSE)-VLOOKUP(Q$4,Datos[],MATCH($C$2,Datos[#Headers],0),FALSE),(VLOOKUP($B15,Datos[],MATCH($C$2,Datos[#Headers],0),FALSE)-VLOOKUP(Q$4,Datos[],MATCH($C$2,Datos[#Headers],0),FALSE))/VLOOKUP($B15,Datos[],MATCH($C$2,Datos[#Headers],0),FALSE))</f>
        <v>8.0720000000000027</v>
      </c>
      <c r="R15" s="13">
        <f>IF($C$1="mm",VLOOKUP($B15,Datos[],MATCH($C$2,Datos[#Headers],0),FALSE)-VLOOKUP(R$4,Datos[],MATCH($C$2,Datos[#Headers],0),FALSE),(VLOOKUP($B15,Datos[],MATCH($C$2,Datos[#Headers],0),FALSE)-VLOOKUP(R$4,Datos[],MATCH($C$2,Datos[#Headers],0),FALSE))/VLOOKUP($B15,Datos[],MATCH($C$2,Datos[#Headers],0),FALSE))</f>
        <v>-7.9279999999999973</v>
      </c>
      <c r="S15" s="13">
        <f>IF($C$1="mm",VLOOKUP($B15,Datos[],MATCH($C$2,Datos[#Headers],0),FALSE)-VLOOKUP(S$4,Datos[],MATCH($C$2,Datos[#Headers],0),FALSE),(VLOOKUP($B15,Datos[],MATCH($C$2,Datos[#Headers],0),FALSE)-VLOOKUP(S$4,Datos[],MATCH($C$2,Datos[#Headers],0),FALSE))/VLOOKUP($B15,Datos[],MATCH($C$2,Datos[#Headers],0),FALSE))</f>
        <v>34.572000000000003</v>
      </c>
      <c r="T15" s="13">
        <f>IF($C$1="mm",VLOOKUP($B15,Datos[],MATCH($C$2,Datos[#Headers],0),FALSE)-VLOOKUP(T$4,Datos[],MATCH($C$2,Datos[#Headers],0),FALSE),(VLOOKUP($B15,Datos[],MATCH($C$2,Datos[#Headers],0),FALSE)-VLOOKUP(T$4,Datos[],MATCH($C$2,Datos[#Headers],0),FALSE))/VLOOKUP($B15,Datos[],MATCH($C$2,Datos[#Headers],0),FALSE))</f>
        <v>25.072000000000003</v>
      </c>
      <c r="U15" s="13">
        <f>IF($C$1="mm",VLOOKUP($B15,Datos[],MATCH($C$2,Datos[#Headers],0),FALSE)-VLOOKUP(U$4,Datos[],MATCH($C$2,Datos[#Headers],0),FALSE),(VLOOKUP($B15,Datos[],MATCH($C$2,Datos[#Headers],0),FALSE)-VLOOKUP(U$4,Datos[],MATCH($C$2,Datos[#Headers],0),FALSE))/VLOOKUP($B15,Datos[],MATCH($C$2,Datos[#Headers],0),FALSE))</f>
        <v>7.0720000000000027</v>
      </c>
      <c r="V15" s="13">
        <f>IF($C$1="mm",VLOOKUP($B15,Datos[],MATCH($C$2,Datos[#Headers],0),FALSE)-VLOOKUP(V$4,Datos[],MATCH($C$2,Datos[#Headers],0),FALSE),(VLOOKUP($B15,Datos[],MATCH($C$2,Datos[#Headers],0),FALSE)-VLOOKUP(V$4,Datos[],MATCH($C$2,Datos[#Headers],0),FALSE))/VLOOKUP($B15,Datos[],MATCH($C$2,Datos[#Headers],0),FALSE))</f>
        <v>22.352000000000004</v>
      </c>
      <c r="W15" s="13">
        <f>IF($C$1="mm",VLOOKUP($B15,Datos[],MATCH($C$2,Datos[#Headers],0),FALSE)-VLOOKUP(W$4,Datos[],MATCH($C$2,Datos[#Headers],0),FALSE),(VLOOKUP($B15,Datos[],MATCH($C$2,Datos[#Headers],0),FALSE)-VLOOKUP(W$4,Datos[],MATCH($C$2,Datos[#Headers],0),FALSE))/VLOOKUP($B15,Datos[],MATCH($C$2,Datos[#Headers],0),FALSE))</f>
        <v>-12.927999999999997</v>
      </c>
      <c r="X15" s="13">
        <f>IF($C$1="mm",VLOOKUP($B15,Datos[],MATCH($C$2,Datos[#Headers],0),FALSE)-VLOOKUP(X$4,Datos[],MATCH($C$2,Datos[#Headers],0),FALSE),(VLOOKUP($B15,Datos[],MATCH($C$2,Datos[#Headers],0),FALSE)-VLOOKUP(X$4,Datos[],MATCH($C$2,Datos[#Headers],0),FALSE))/VLOOKUP($B15,Datos[],MATCH($C$2,Datos[#Headers],0),FALSE))</f>
        <v>7.0720000000000027</v>
      </c>
      <c r="Y15" s="13">
        <f>IF($C$1="mm",VLOOKUP($B15,Datos[],MATCH($C$2,Datos[#Headers],0),FALSE)-VLOOKUP(Y$4,Datos[],MATCH($C$2,Datos[#Headers],0),FALSE),(VLOOKUP($B15,Datos[],MATCH($C$2,Datos[#Headers],0),FALSE)-VLOOKUP(Y$4,Datos[],MATCH($C$2,Datos[#Headers],0),FALSE))/VLOOKUP($B15,Datos[],MATCH($C$2,Datos[#Headers],0),FALSE))</f>
        <v>-6.9279999999999973</v>
      </c>
      <c r="Z15" s="13">
        <f>IF($C$1="mm",VLOOKUP($B15,Datos[],MATCH($C$2,Datos[#Headers],0),FALSE)-VLOOKUP(Z$4,Datos[],MATCH($C$2,Datos[#Headers],0),FALSE),(VLOOKUP($B15,Datos[],MATCH($C$2,Datos[#Headers],0),FALSE)-VLOOKUP(Z$4,Datos[],MATCH($C$2,Datos[#Headers],0),FALSE))/VLOOKUP($B15,Datos[],MATCH($C$2,Datos[#Headers],0),FALSE))</f>
        <v>10.159999999999997</v>
      </c>
      <c r="AA15" s="13">
        <f>IF($C$1="mm",VLOOKUP($B15,Datos[],MATCH($C$2,Datos[#Headers],0),FALSE)-VLOOKUP(AA$4,Datos[],MATCH($C$2,Datos[#Headers],0),FALSE),(VLOOKUP($B15,Datos[],MATCH($C$2,Datos[#Headers],0),FALSE)-VLOOKUP(AA$4,Datos[],MATCH($C$2,Datos[#Headers],0),FALSE))/VLOOKUP($B15,Datos[],MATCH($C$2,Datos[#Headers],0),FALSE))</f>
        <v>6.0720000000000027</v>
      </c>
      <c r="AB15" s="13">
        <f>IF($C$1="mm",VLOOKUP($B15,Datos[],MATCH($C$2,Datos[#Headers],0),FALSE)-VLOOKUP(AB$4,Datos[],MATCH($C$2,Datos[#Headers],0),FALSE),(VLOOKUP($B15,Datos[],MATCH($C$2,Datos[#Headers],0),FALSE)-VLOOKUP(AB$4,Datos[],MATCH($C$2,Datos[#Headers],0),FALSE))/VLOOKUP($B15,Datos[],MATCH($C$2,Datos[#Headers],0),FALSE))</f>
        <v>32.004000000000019</v>
      </c>
      <c r="AC15" s="13">
        <f>IF($C$1="mm",VLOOKUP($B15,Datos[],MATCH($C$2,Datos[#Headers],0),FALSE)-VLOOKUP(AC$4,Datos[],MATCH($C$2,Datos[#Headers],0),FALSE),(VLOOKUP($B15,Datos[],MATCH($C$2,Datos[#Headers],0),FALSE)-VLOOKUP(AC$4,Datos[],MATCH($C$2,Datos[#Headers],0),FALSE))/VLOOKUP($B15,Datos[],MATCH($C$2,Datos[#Headers],0),FALSE))</f>
        <v>-26.924000000000007</v>
      </c>
      <c r="AD15" s="13">
        <f>IF($C$1="mm",VLOOKUP($B15,Datos[],MATCH($C$2,Datos[#Headers],0),FALSE)-VLOOKUP(AD$4,Datos[],MATCH($C$2,Datos[#Headers],0),FALSE),(VLOOKUP($B15,Datos[],MATCH($C$2,Datos[#Headers],0),FALSE)-VLOOKUP(AD$4,Datos[],MATCH($C$2,Datos[#Headers],0),FALSE))/VLOOKUP($B15,Datos[],MATCH($C$2,Datos[#Headers],0),FALSE))</f>
        <v>36.067999999999984</v>
      </c>
      <c r="AE15" s="13">
        <f>IF($C$1="mm",VLOOKUP($B15,Datos[],MATCH($C$2,Datos[#Headers],0),FALSE)-VLOOKUP(AE$4,Datos[],MATCH($C$2,Datos[#Headers],0),FALSE),(VLOOKUP($B15,Datos[],MATCH($C$2,Datos[#Headers],0),FALSE)-VLOOKUP(AE$4,Datos[],MATCH($C$2,Datos[#Headers],0),FALSE))/VLOOKUP($B15,Datos[],MATCH($C$2,Datos[#Headers],0),FALSE))</f>
        <v>29.972000000000008</v>
      </c>
      <c r="AF15" s="13">
        <f>IF($C$1="mm",VLOOKUP($B15,Datos[],MATCH($C$2,Datos[#Headers],0),FALSE)-VLOOKUP(AF$4,Datos[],MATCH($C$2,Datos[#Headers],0),FALSE),(VLOOKUP($B15,Datos[],MATCH($C$2,Datos[#Headers],0),FALSE)-VLOOKUP(AF$4,Datos[],MATCH($C$2,Datos[#Headers],0),FALSE))/VLOOKUP($B15,Datos[],MATCH($C$2,Datos[#Headers],0),FALSE))</f>
        <v>6.0960000000000036</v>
      </c>
      <c r="AG15" s="13">
        <f>IF($C$1="mm",VLOOKUP($B15,Datos[],MATCH($C$2,Datos[#Headers],0),FALSE)-VLOOKUP(AG$4,Datos[],MATCH($C$2,Datos[#Headers],0),FALSE),(VLOOKUP($B15,Datos[],MATCH($C$2,Datos[#Headers],0),FALSE)-VLOOKUP(AG$4,Datos[],MATCH($C$2,Datos[#Headers],0),FALSE))/VLOOKUP($B15,Datos[],MATCH($C$2,Datos[#Headers],0),FALSE))</f>
        <v>10.159999999999997</v>
      </c>
      <c r="AH15" s="13">
        <f>IF($C$1="mm",VLOOKUP($B15,Datos[],MATCH($C$2,Datos[#Headers],0),FALSE)-VLOOKUP(AH$4,Datos[],MATCH($C$2,Datos[#Headers],0),FALSE),(VLOOKUP($B15,Datos[],MATCH($C$2,Datos[#Headers],0),FALSE)-VLOOKUP(AH$4,Datos[],MATCH($C$2,Datos[#Headers],0),FALSE))/VLOOKUP($B15,Datos[],MATCH($C$2,Datos[#Headers],0),FALSE))</f>
        <v>14.22399999999999</v>
      </c>
      <c r="AI15" s="13">
        <f>IF($C$1="mm",VLOOKUP($B15,Datos[],MATCH($C$2,Datos[#Headers],0),FALSE)-VLOOKUP(AI$4,Datos[],MATCH($C$2,Datos[#Headers],0),FALSE),(VLOOKUP($B15,Datos[],MATCH($C$2,Datos[#Headers],0),FALSE)-VLOOKUP(AI$4,Datos[],MATCH($C$2,Datos[#Headers],0),FALSE))/VLOOKUP($B15,Datos[],MATCH($C$2,Datos[#Headers],0),FALSE))</f>
        <v>-0.76200000000000045</v>
      </c>
      <c r="AJ15" s="13">
        <f>IF($C$1="mm",VLOOKUP($B15,Datos[],MATCH($C$2,Datos[#Headers],0),FALSE)-VLOOKUP(AJ$4,Datos[],MATCH($C$2,Datos[#Headers],0),FALSE),(VLOOKUP($B15,Datos[],MATCH($C$2,Datos[#Headers],0),FALSE)-VLOOKUP(AJ$4,Datos[],MATCH($C$2,Datos[#Headers],0),FALSE))/VLOOKUP($B15,Datos[],MATCH($C$2,Datos[#Headers],0),FALSE))</f>
        <v>32.004000000000019</v>
      </c>
      <c r="AK15" s="13">
        <f>IF($C$1="mm",VLOOKUP($B15,Datos[],MATCH($C$2,Datos[#Headers],0),FALSE)-VLOOKUP(AK$4,Datos[],MATCH($C$2,Datos[#Headers],0),FALSE),(VLOOKUP($B15,Datos[],MATCH($C$2,Datos[#Headers],0),FALSE)-VLOOKUP(AK$4,Datos[],MATCH($C$2,Datos[#Headers],0),FALSE))/VLOOKUP($B15,Datos[],MATCH($C$2,Datos[#Headers],0),FALSE))</f>
        <v>9.0720000000000027</v>
      </c>
      <c r="AL15" s="13">
        <f>IF($C$1="mm",VLOOKUP($B15,Datos[],MATCH($C$2,Datos[#Headers],0),FALSE)-VLOOKUP(AL$4,Datos[],MATCH($C$2,Datos[#Headers],0),FALSE),(VLOOKUP($B15,Datos[],MATCH($C$2,Datos[#Headers],0),FALSE)-VLOOKUP(AL$4,Datos[],MATCH($C$2,Datos[#Headers],0),FALSE))/VLOOKUP($B15,Datos[],MATCH($C$2,Datos[#Headers],0),FALSE))</f>
        <v>-14.927999999999997</v>
      </c>
      <c r="AM15" s="13">
        <f>IF($C$1="mm",VLOOKUP($B15,Datos[],MATCH($C$2,Datos[#Headers],0),FALSE)-VLOOKUP(AM$4,Datos[],MATCH($C$2,Datos[#Headers],0),FALSE),(VLOOKUP($B15,Datos[],MATCH($C$2,Datos[#Headers],0),FALSE)-VLOOKUP(AM$4,Datos[],MATCH($C$2,Datos[#Headers],0),FALSE))/VLOOKUP($B15,Datos[],MATCH($C$2,Datos[#Headers],0),FALSE))</f>
        <v>27.178000000000026</v>
      </c>
      <c r="AN15" s="13">
        <f>IF($C$1="mm",VLOOKUP($B15,Datos[],MATCH($C$2,Datos[#Headers],0),FALSE)-VLOOKUP(AN$4,Datos[],MATCH($C$2,Datos[#Headers],0),FALSE),(VLOOKUP($B15,Datos[],MATCH($C$2,Datos[#Headers],0),FALSE)-VLOOKUP(AN$4,Datos[],MATCH($C$2,Datos[#Headers],0),FALSE))/VLOOKUP($B15,Datos[],MATCH($C$2,Datos[#Headers],0),FALSE))</f>
        <v>0</v>
      </c>
      <c r="AO15" s="13">
        <f>IF($C$1="mm",VLOOKUP($B15,Datos[],MATCH($C$2,Datos[#Headers],0),FALSE)-VLOOKUP(AO$4,Datos[],MATCH($C$2,Datos[#Headers],0),FALSE),(VLOOKUP($B15,Datos[],MATCH($C$2,Datos[#Headers],0),FALSE)-VLOOKUP(AO$4,Datos[],MATCH($C$2,Datos[#Headers],0),FALSE))/VLOOKUP($B15,Datos[],MATCH($C$2,Datos[#Headers],0),FALSE))</f>
        <v>22.098000000000013</v>
      </c>
      <c r="AP15" s="13">
        <f>IF($C$1="mm",VLOOKUP($B15,Datos[],MATCH($C$2,Datos[#Headers],0),FALSE)-VLOOKUP(AP$4,Datos[],MATCH($C$2,Datos[#Headers],0),FALSE),(VLOOKUP($B15,Datos[],MATCH($C$2,Datos[#Headers],0),FALSE)-VLOOKUP(AP$4,Datos[],MATCH($C$2,Datos[#Headers],0),FALSE))/VLOOKUP($B15,Datos[],MATCH($C$2,Datos[#Headers],0),FALSE))</f>
        <v>17.271999999999991</v>
      </c>
      <c r="AQ15" s="13">
        <f>IF($C$1="mm",VLOOKUP($B15,Datos[],MATCH($C$2,Datos[#Headers],0),FALSE)-VLOOKUP(AQ$4,Datos[],MATCH($C$2,Datos[#Headers],0),FALSE),(VLOOKUP($B15,Datos[],MATCH($C$2,Datos[#Headers],0),FALSE)-VLOOKUP(AQ$4,Datos[],MATCH($C$2,Datos[#Headers],0),FALSE))/VLOOKUP($B15,Datos[],MATCH($C$2,Datos[#Headers],0),FALSE))</f>
        <v>-20.927999999999997</v>
      </c>
      <c r="AR15" s="13">
        <f>IF($C$1="mm",VLOOKUP($B15,Datos[],MATCH($C$2,Datos[#Headers],0),FALSE)-VLOOKUP(AR$4,Datos[],MATCH($C$2,Datos[#Headers],0),FALSE),(VLOOKUP($B15,Datos[],MATCH($C$2,Datos[#Headers],0),FALSE)-VLOOKUP(AR$4,Datos[],MATCH($C$2,Datos[#Headers],0),FALSE))/VLOOKUP($B15,Datos[],MATCH($C$2,Datos[#Headers],0),FALSE))</f>
        <v>-12.927999999999997</v>
      </c>
      <c r="AS15" s="13">
        <f>IF($C$1="mm",VLOOKUP($B15,Datos[],MATCH($C$2,Datos[#Headers],0),FALSE)-VLOOKUP(AS$4,Datos[],MATCH($C$2,Datos[#Headers],0),FALSE),(VLOOKUP($B15,Datos[],MATCH($C$2,Datos[#Headers],0),FALSE)-VLOOKUP(AS$4,Datos[],MATCH($C$2,Datos[#Headers],0),FALSE))/VLOOKUP($B15,Datos[],MATCH($C$2,Datos[#Headers],0),FALSE))</f>
        <v>40.132000000000005</v>
      </c>
      <c r="AT15" s="13">
        <f>IF($C$1="mm",VLOOKUP($B15,Datos[],MATCH($C$2,Datos[#Headers],0),FALSE)-VLOOKUP(AT$4,Datos[],MATCH($C$2,Datos[#Headers],0),FALSE),(VLOOKUP($B15,Datos[],MATCH($C$2,Datos[#Headers],0),FALSE)-VLOOKUP(AT$4,Datos[],MATCH($C$2,Datos[#Headers],0),FALSE))/VLOOKUP($B15,Datos[],MATCH($C$2,Datos[#Headers],0),FALSE))</f>
        <v>23.622000000000014</v>
      </c>
      <c r="AU15" s="13">
        <f>IF($C$1="mm",VLOOKUP($B15,Datos[],MATCH($C$2,Datos[#Headers],0),FALSE)-VLOOKUP(AU$4,Datos[],MATCH($C$2,Datos[#Headers],0),FALSE),(VLOOKUP($B15,Datos[],MATCH($C$2,Datos[#Headers],0),FALSE)-VLOOKUP(AU$4,Datos[],MATCH($C$2,Datos[#Headers],0),FALSE))/VLOOKUP($B15,Datos[],MATCH($C$2,Datos[#Headers],0),FALSE))</f>
        <v>60.452000000000027</v>
      </c>
      <c r="AV15" s="13">
        <f>IF($C$1="mm",VLOOKUP($B15,Datos[],MATCH($C$2,Datos[#Headers],0),FALSE)-VLOOKUP(AV$4,Datos[],MATCH($C$2,Datos[#Headers],0),FALSE),(VLOOKUP($B15,Datos[],MATCH($C$2,Datos[#Headers],0),FALSE)-VLOOKUP(AV$4,Datos[],MATCH($C$2,Datos[#Headers],0),FALSE))/VLOOKUP($B15,Datos[],MATCH($C$2,Datos[#Headers],0),FALSE))</f>
        <v>-14.927999999999997</v>
      </c>
      <c r="AW15" s="13">
        <f>IF($C$1="mm",VLOOKUP($B15,Datos[],MATCH($C$2,Datos[#Headers],0),FALSE)-VLOOKUP(AW$4,Datos[],MATCH($C$2,Datos[#Headers],0),FALSE),(VLOOKUP($B15,Datos[],MATCH($C$2,Datos[#Headers],0),FALSE)-VLOOKUP(AW$4,Datos[],MATCH($C$2,Datos[#Headers],0),FALSE))/VLOOKUP($B15,Datos[],MATCH($C$2,Datos[#Headers],0),FALSE))</f>
        <v>10.921999999999997</v>
      </c>
      <c r="AX15" s="13">
        <f>IF($C$1="mm",VLOOKUP($B15,Datos[],MATCH($C$2,Datos[#Headers],0),FALSE)-VLOOKUP(AX$4,Datos[],MATCH($C$2,Datos[#Headers],0),FALSE),(VLOOKUP($B15,Datos[],MATCH($C$2,Datos[#Headers],0),FALSE)-VLOOKUP(AX$4,Datos[],MATCH($C$2,Datos[#Headers],0),FALSE))/VLOOKUP($B15,Datos[],MATCH($C$2,Datos[#Headers],0),FALSE))</f>
        <v>-14.47799999999998</v>
      </c>
      <c r="AY15" s="13">
        <f>IF($C$1="mm",VLOOKUP($B15,Datos[],MATCH($C$2,Datos[#Headers],0),FALSE)-VLOOKUP(AY$4,Datos[],MATCH($C$2,Datos[#Headers],0),FALSE),(VLOOKUP($B15,Datos[],MATCH($C$2,Datos[#Headers],0),FALSE)-VLOOKUP(AY$4,Datos[],MATCH($C$2,Datos[#Headers],0),FALSE))/VLOOKUP($B15,Datos[],MATCH($C$2,Datos[#Headers],0),FALSE))</f>
        <v>27.431999999999988</v>
      </c>
      <c r="AZ15" s="13">
        <f>IF($C$1="mm",VLOOKUP($B15,Datos[],MATCH($C$2,Datos[#Headers],0),FALSE)-VLOOKUP(AZ$4,Datos[],MATCH($C$2,Datos[#Headers],0),FALSE),(VLOOKUP($B15,Datos[],MATCH($C$2,Datos[#Headers],0),FALSE)-VLOOKUP(AZ$4,Datos[],MATCH($C$2,Datos[#Headers],0),FALSE))/VLOOKUP($B15,Datos[],MATCH($C$2,Datos[#Headers],0),FALSE))</f>
        <v>22.352000000000004</v>
      </c>
      <c r="BA15" s="13">
        <f>IF($C$1="mm",VLOOKUP($B15,Datos[],MATCH($C$2,Datos[#Headers],0),FALSE)-VLOOKUP(BA$4,Datos[],MATCH($C$2,Datos[#Headers],0),FALSE),(VLOOKUP($B15,Datos[],MATCH($C$2,Datos[#Headers],0),FALSE)-VLOOKUP(BA$4,Datos[],MATCH($C$2,Datos[#Headers],0),FALSE))/VLOOKUP($B15,Datos[],MATCH($C$2,Datos[#Headers],0),FALSE))</f>
        <v>40.132000000000005</v>
      </c>
      <c r="BB15" s="13" t="e">
        <f>IF($C$1="mm",VLOOKUP($B15,Datos[],MATCH($C$2,Datos[#Headers],0),FALSE)-VLOOKUP(BB$4,Datos[],MATCH($C$2,Datos[#Headers],0),FALSE),(VLOOKUP($B15,Datos[],MATCH($C$2,Datos[#Headers],0),FALSE)-VLOOKUP(BB$4,Datos[],MATCH($C$2,Datos[#Headers],0),FALSE))/VLOOKUP($B15,Datos[],MATCH($C$2,Datos[#Headers],0),FALSE))</f>
        <v>#N/A</v>
      </c>
      <c r="BC15" s="13">
        <f>IF($C$1="mm",VLOOKUP($B15,Datos[],MATCH($C$2,Datos[#Headers],0),FALSE)-VLOOKUP(BC$4,Datos[],MATCH($C$2,Datos[#Headers],0),FALSE),(VLOOKUP($B15,Datos[],MATCH($C$2,Datos[#Headers],0),FALSE)-VLOOKUP(BC$4,Datos[],MATCH($C$2,Datos[#Headers],0),FALSE))/VLOOKUP($B15,Datos[],MATCH($C$2,Datos[#Headers],0),FALSE))</f>
        <v>32.25800000000001</v>
      </c>
      <c r="BD15" s="13">
        <f>IF($C$1="mm",VLOOKUP($B15,Datos[],MATCH($C$2,Datos[#Headers],0),FALSE)-VLOOKUP(BD$4,Datos[],MATCH($C$2,Datos[#Headers],0),FALSE),(VLOOKUP($B15,Datos[],MATCH($C$2,Datos[#Headers],0),FALSE)-VLOOKUP(BD$4,Datos[],MATCH($C$2,Datos[#Headers],0),FALSE))/VLOOKUP($B15,Datos[],MATCH($C$2,Datos[#Headers],0),FALSE))</f>
        <v>4.5720000000000027</v>
      </c>
      <c r="BE15" s="13">
        <f>IF($C$1="mm",VLOOKUP($B15,Datos[],MATCH($C$2,Datos[#Headers],0),FALSE)-VLOOKUP(BE$4,Datos[],MATCH($C$2,Datos[#Headers],0),FALSE),(VLOOKUP($B15,Datos[],MATCH($C$2,Datos[#Headers],0),FALSE)-VLOOKUP(BE$4,Datos[],MATCH($C$2,Datos[#Headers],0),FALSE))/VLOOKUP($B15,Datos[],MATCH($C$2,Datos[#Headers],0),FALSE))</f>
        <v>-20.828000000000003</v>
      </c>
      <c r="BF15" s="13">
        <f>IF($C$1="mm",VLOOKUP($B15,Datos[],MATCH($C$2,Datos[#Headers],0),FALSE)-VLOOKUP(BF$4,Datos[],MATCH($C$2,Datos[#Headers],0),FALSE),(VLOOKUP($B15,Datos[],MATCH($C$2,Datos[#Headers],0),FALSE)-VLOOKUP(BF$4,Datos[],MATCH($C$2,Datos[#Headers],0),FALSE))/VLOOKUP($B15,Datos[],MATCH($C$2,Datos[#Headers],0),FALSE))</f>
        <v>4.5720000000000027</v>
      </c>
      <c r="BG15" s="13">
        <f>IF($C$1="mm",VLOOKUP($B15,Datos[],MATCH($C$2,Datos[#Headers],0),FALSE)-VLOOKUP(BG$4,Datos[],MATCH($C$2,Datos[#Headers],0),FALSE),(VLOOKUP($B15,Datos[],MATCH($C$2,Datos[#Headers],0),FALSE)-VLOOKUP(BG$4,Datos[],MATCH($C$2,Datos[#Headers],0),FALSE))/VLOOKUP($B15,Datos[],MATCH($C$2,Datos[#Headers],0),FALSE))</f>
        <v>-8.1279999999999859</v>
      </c>
      <c r="BH15" s="13">
        <f>IF($C$1="mm",VLOOKUP($B15,Datos[],MATCH($C$2,Datos[#Headers],0),FALSE)-VLOOKUP(BH$4,Datos[],MATCH($C$2,Datos[#Headers],0),FALSE),(VLOOKUP($B15,Datos[],MATCH($C$2,Datos[#Headers],0),FALSE)-VLOOKUP(BH$4,Datos[],MATCH($C$2,Datos[#Headers],0),FALSE))/VLOOKUP($B15,Datos[],MATCH($C$2,Datos[#Headers],0),FALSE))</f>
        <v>-20.927999999999997</v>
      </c>
      <c r="BI15" s="13">
        <f>IF($C$1="mm",VLOOKUP($B15,Datos[],MATCH($C$2,Datos[#Headers],0),FALSE)-VLOOKUP(BI$4,Datos[],MATCH($C$2,Datos[#Headers],0),FALSE),(VLOOKUP($B15,Datos[],MATCH($C$2,Datos[#Headers],0),FALSE)-VLOOKUP(BI$4,Datos[],MATCH($C$2,Datos[#Headers],0),FALSE))/VLOOKUP($B15,Datos[],MATCH($C$2,Datos[#Headers],0),FALSE))</f>
        <v>40.132000000000005</v>
      </c>
      <c r="BJ15" s="13">
        <f>IF($C$1="mm",VLOOKUP($B15,Datos[],MATCH($C$2,Datos[#Headers],0),FALSE)-VLOOKUP(BJ$4,Datos[],MATCH($C$2,Datos[#Headers],0),FALSE),(VLOOKUP($B15,Datos[],MATCH($C$2,Datos[#Headers],0),FALSE)-VLOOKUP(BJ$4,Datos[],MATCH($C$2,Datos[#Headers],0),FALSE))/VLOOKUP($B15,Datos[],MATCH($C$2,Datos[#Headers],0),FALSE))</f>
        <v>35.052000000000021</v>
      </c>
      <c r="BK15" s="13">
        <f>IF($C$1="mm",VLOOKUP($B15,Datos[],MATCH($C$2,Datos[#Headers],0),FALSE)-VLOOKUP(BK$4,Datos[],MATCH($C$2,Datos[#Headers],0),FALSE),(VLOOKUP($B15,Datos[],MATCH($C$2,Datos[#Headers],0),FALSE)-VLOOKUP(BK$4,Datos[],MATCH($C$2,Datos[#Headers],0),FALSE))/VLOOKUP($B15,Datos[],MATCH($C$2,Datos[#Headers],0),FALSE))</f>
        <v>7.1120000000000232</v>
      </c>
      <c r="BL15" s="13">
        <f>IF($C$1="mm",VLOOKUP($B15,Datos[],MATCH($C$2,Datos[#Headers],0),FALSE)-VLOOKUP(BL$4,Datos[],MATCH($C$2,Datos[#Headers],0),FALSE),(VLOOKUP($B15,Datos[],MATCH($C$2,Datos[#Headers],0),FALSE)-VLOOKUP(BL$4,Datos[],MATCH($C$2,Datos[#Headers],0),FALSE))/VLOOKUP($B15,Datos[],MATCH($C$2,Datos[#Headers],0),FALSE))</f>
        <v>-25.908000000000015</v>
      </c>
      <c r="BM15" s="13">
        <f>IF($C$1="mm",VLOOKUP($B15,Datos[],MATCH($C$2,Datos[#Headers],0),FALSE)-VLOOKUP(BM$4,Datos[],MATCH($C$2,Datos[#Headers],0),FALSE),(VLOOKUP($B15,Datos[],MATCH($C$2,Datos[#Headers],0),FALSE)-VLOOKUP(BM$4,Datos[],MATCH($C$2,Datos[#Headers],0),FALSE))/VLOOKUP($B15,Datos[],MATCH($C$2,Datos[#Headers],0),FALSE))</f>
        <v>-25.908000000000015</v>
      </c>
    </row>
    <row r="16" spans="2:65" s="10" customFormat="1" ht="29.7" customHeight="1" x14ac:dyDescent="0.55000000000000004">
      <c r="B16" s="29" t="s">
        <v>55</v>
      </c>
      <c r="C16" s="13">
        <f>IF($C$1="mm",VLOOKUP($B16,Datos[],MATCH($C$2,Datos[#Headers],0),FALSE)-VLOOKUP(C$4,Datos[],MATCH($C$2,Datos[#Headers],0),FALSE),(VLOOKUP($B16,Datos[],MATCH($C$2,Datos[#Headers],0),FALSE)-VLOOKUP(C$4,Datos[],MATCH($C$2,Datos[#Headers],0),FALSE))/VLOOKUP($B16,Datos[],MATCH($C$2,Datos[#Headers],0),FALSE))</f>
        <v>33.02000000000001</v>
      </c>
      <c r="D16" s="13">
        <f>IF($C$1="mm",VLOOKUP($B16,Datos[],MATCH($C$2,Datos[#Headers],0),FALSE)-VLOOKUP(D$4,Datos[],MATCH($C$2,Datos[#Headers],0),FALSE),(VLOOKUP($B16,Datos[],MATCH($C$2,Datos[#Headers],0),FALSE)-VLOOKUP(D$4,Datos[],MATCH($C$2,Datos[#Headers],0),FALSE))/VLOOKUP($B16,Datos[],MATCH($C$2,Datos[#Headers],0),FALSE))</f>
        <v>33.02000000000001</v>
      </c>
      <c r="E16" s="13">
        <f>IF($C$1="mm",VLOOKUP($B16,Datos[],MATCH($C$2,Datos[#Headers],0),FALSE)-VLOOKUP(E$4,Datos[],MATCH($C$2,Datos[#Headers],0),FALSE),(VLOOKUP($B16,Datos[],MATCH($C$2,Datos[#Headers],0),FALSE)-VLOOKUP(E$4,Datos[],MATCH($C$2,Datos[#Headers],0),FALSE))/VLOOKUP($B16,Datos[],MATCH($C$2,Datos[#Headers],0),FALSE))</f>
        <v>-59.012</v>
      </c>
      <c r="F16" s="13">
        <f>IF($C$1="mm",VLOOKUP($B16,Datos[],MATCH($C$2,Datos[#Headers],0),FALSE)-VLOOKUP(F$4,Datos[],MATCH($C$2,Datos[#Headers],0),FALSE),(VLOOKUP($B16,Datos[],MATCH($C$2,Datos[#Headers],0),FALSE)-VLOOKUP(F$4,Datos[],MATCH($C$2,Datos[#Headers],0),FALSE))/VLOOKUP($B16,Datos[],MATCH($C$2,Datos[#Headers],0),FALSE))</f>
        <v>-38.861999999999995</v>
      </c>
      <c r="G16" s="13">
        <f>IF($C$1="mm",VLOOKUP($B16,Datos[],MATCH($C$2,Datos[#Headers],0),FALSE)-VLOOKUP(G$4,Datos[],MATCH($C$2,Datos[#Headers],0),FALSE),(VLOOKUP($B16,Datos[],MATCH($C$2,Datos[#Headers],0),FALSE)-VLOOKUP(G$4,Datos[],MATCH($C$2,Datos[#Headers],0),FALSE))/VLOOKUP($B16,Datos[],MATCH($C$2,Datos[#Headers],0),FALSE))</f>
        <v>-38.861999999999995</v>
      </c>
      <c r="H16" s="13">
        <f>IF($C$1="mm",VLOOKUP($B16,Datos[],MATCH($C$2,Datos[#Headers],0),FALSE)-VLOOKUP(H$4,Datos[],MATCH($C$2,Datos[#Headers],0),FALSE),(VLOOKUP($B16,Datos[],MATCH($C$2,Datos[#Headers],0),FALSE)-VLOOKUP(H$4,Datos[],MATCH($C$2,Datos[#Headers],0),FALSE))/VLOOKUP($B16,Datos[],MATCH($C$2,Datos[#Headers],0),FALSE))</f>
        <v>14.986000000000018</v>
      </c>
      <c r="I16" s="13">
        <f>IF($C$1="mm",VLOOKUP($B16,Datos[],MATCH($C$2,Datos[#Headers],0),FALSE)-VLOOKUP(I$4,Datos[],MATCH($C$2,Datos[#Headers],0),FALSE),(VLOOKUP($B16,Datos[],MATCH($C$2,Datos[#Headers],0),FALSE)-VLOOKUP(I$4,Datos[],MATCH($C$2,Datos[#Headers],0),FALSE))/VLOOKUP($B16,Datos[],MATCH($C$2,Datos[#Headers],0),FALSE))</f>
        <v>-32.512</v>
      </c>
      <c r="J16" s="13">
        <f>IF($C$1="mm",VLOOKUP($B16,Datos[],MATCH($C$2,Datos[#Headers],0),FALSE)-VLOOKUP(J$4,Datos[],MATCH($C$2,Datos[#Headers],0),FALSE),(VLOOKUP($B16,Datos[],MATCH($C$2,Datos[#Headers],0),FALSE)-VLOOKUP(J$4,Datos[],MATCH($C$2,Datos[#Headers],0),FALSE))/VLOOKUP($B16,Datos[],MATCH($C$2,Datos[#Headers],0),FALSE))</f>
        <v>-33.781999999999982</v>
      </c>
      <c r="K16" s="13">
        <f>IF($C$1="mm",VLOOKUP($B16,Datos[],MATCH($C$2,Datos[#Headers],0),FALSE)-VLOOKUP(K$4,Datos[],MATCH($C$2,Datos[#Headers],0),FALSE),(VLOOKUP($B16,Datos[],MATCH($C$2,Datos[#Headers],0),FALSE)-VLOOKUP(K$4,Datos[],MATCH($C$2,Datos[#Headers],0),FALSE))/VLOOKUP($B16,Datos[],MATCH($C$2,Datos[#Headers],0),FALSE))</f>
        <v>-14.731999999999999</v>
      </c>
      <c r="L16" s="13">
        <f>IF($C$1="mm",VLOOKUP($B16,Datos[],MATCH($C$2,Datos[#Headers],0),FALSE)-VLOOKUP(L$4,Datos[],MATCH($C$2,Datos[#Headers],0),FALSE),(VLOOKUP($B16,Datos[],MATCH($C$2,Datos[#Headers],0),FALSE)-VLOOKUP(L$4,Datos[],MATCH($C$2,Datos[#Headers],0),FALSE))/VLOOKUP($B16,Datos[],MATCH($C$2,Datos[#Headers],0),FALSE))</f>
        <v>-14.731999999999999</v>
      </c>
      <c r="M16" s="13">
        <f>IF($C$1="mm",VLOOKUP($B16,Datos[],MATCH($C$2,Datos[#Headers],0),FALSE)-VLOOKUP(M$4,Datos[],MATCH($C$2,Datos[#Headers],0),FALSE),(VLOOKUP($B16,Datos[],MATCH($C$2,Datos[#Headers],0),FALSE)-VLOOKUP(M$4,Datos[],MATCH($C$2,Datos[#Headers],0),FALSE))/VLOOKUP($B16,Datos[],MATCH($C$2,Datos[#Headers],0),FALSE))</f>
        <v>-37.084000000000003</v>
      </c>
      <c r="N16" s="13">
        <f>IF($C$1="mm",VLOOKUP($B16,Datos[],MATCH($C$2,Datos[#Headers],0),FALSE)-VLOOKUP(N$4,Datos[],MATCH($C$2,Datos[#Headers],0),FALSE),(VLOOKUP($B16,Datos[],MATCH($C$2,Datos[#Headers],0),FALSE)-VLOOKUP(N$4,Datos[],MATCH($C$2,Datos[#Headers],0),FALSE))/VLOOKUP($B16,Datos[],MATCH($C$2,Datos[#Headers],0),FALSE))</f>
        <v>0</v>
      </c>
      <c r="O16" s="13">
        <f>IF($C$1="mm",VLOOKUP($B16,Datos[],MATCH($C$2,Datos[#Headers],0),FALSE)-VLOOKUP(O$4,Datos[],MATCH($C$2,Datos[#Headers],0),FALSE),(VLOOKUP($B16,Datos[],MATCH($C$2,Datos[#Headers],0),FALSE)-VLOOKUP(O$4,Datos[],MATCH($C$2,Datos[#Headers],0),FALSE))/VLOOKUP($B16,Datos[],MATCH($C$2,Datos[#Headers],0),FALSE))</f>
        <v>-27.012</v>
      </c>
      <c r="P16" s="13">
        <f>IF($C$1="mm",VLOOKUP($B16,Datos[],MATCH($C$2,Datos[#Headers],0),FALSE)-VLOOKUP(P$4,Datos[],MATCH($C$2,Datos[#Headers],0),FALSE),(VLOOKUP($B16,Datos[],MATCH($C$2,Datos[#Headers],0),FALSE)-VLOOKUP(P$4,Datos[],MATCH($C$2,Datos[#Headers],0),FALSE))/VLOOKUP($B16,Datos[],MATCH($C$2,Datos[#Headers],0),FALSE))</f>
        <v>-50.012</v>
      </c>
      <c r="Q16" s="13">
        <f>IF($C$1="mm",VLOOKUP($B16,Datos[],MATCH($C$2,Datos[#Headers],0),FALSE)-VLOOKUP(Q$4,Datos[],MATCH($C$2,Datos[#Headers],0),FALSE),(VLOOKUP($B16,Datos[],MATCH($C$2,Datos[#Headers],0),FALSE)-VLOOKUP(Q$4,Datos[],MATCH($C$2,Datos[#Headers],0),FALSE))/VLOOKUP($B16,Datos[],MATCH($C$2,Datos[#Headers],0),FALSE))</f>
        <v>-29.012</v>
      </c>
      <c r="R16" s="13">
        <f>IF($C$1="mm",VLOOKUP($B16,Datos[],MATCH($C$2,Datos[#Headers],0),FALSE)-VLOOKUP(R$4,Datos[],MATCH($C$2,Datos[#Headers],0),FALSE),(VLOOKUP($B16,Datos[],MATCH($C$2,Datos[#Headers],0),FALSE)-VLOOKUP(R$4,Datos[],MATCH($C$2,Datos[#Headers],0),FALSE))/VLOOKUP($B16,Datos[],MATCH($C$2,Datos[#Headers],0),FALSE))</f>
        <v>-45.012</v>
      </c>
      <c r="S16" s="13">
        <f>IF($C$1="mm",VLOOKUP($B16,Datos[],MATCH($C$2,Datos[#Headers],0),FALSE)-VLOOKUP(S$4,Datos[],MATCH($C$2,Datos[#Headers],0),FALSE),(VLOOKUP($B16,Datos[],MATCH($C$2,Datos[#Headers],0),FALSE)-VLOOKUP(S$4,Datos[],MATCH($C$2,Datos[#Headers],0),FALSE))/VLOOKUP($B16,Datos[],MATCH($C$2,Datos[#Headers],0),FALSE))</f>
        <v>-2.5120000000000005</v>
      </c>
      <c r="T16" s="13">
        <f>IF($C$1="mm",VLOOKUP($B16,Datos[],MATCH($C$2,Datos[#Headers],0),FALSE)-VLOOKUP(T$4,Datos[],MATCH($C$2,Datos[#Headers],0),FALSE),(VLOOKUP($B16,Datos[],MATCH($C$2,Datos[#Headers],0),FALSE)-VLOOKUP(T$4,Datos[],MATCH($C$2,Datos[#Headers],0),FALSE))/VLOOKUP($B16,Datos[],MATCH($C$2,Datos[#Headers],0),FALSE))</f>
        <v>-12.012</v>
      </c>
      <c r="U16" s="13">
        <f>IF($C$1="mm",VLOOKUP($B16,Datos[],MATCH($C$2,Datos[#Headers],0),FALSE)-VLOOKUP(U$4,Datos[],MATCH($C$2,Datos[#Headers],0),FALSE),(VLOOKUP($B16,Datos[],MATCH($C$2,Datos[#Headers],0),FALSE)-VLOOKUP(U$4,Datos[],MATCH($C$2,Datos[#Headers],0),FALSE))/VLOOKUP($B16,Datos[],MATCH($C$2,Datos[#Headers],0),FALSE))</f>
        <v>-30.012</v>
      </c>
      <c r="V16" s="13">
        <f>IF($C$1="mm",VLOOKUP($B16,Datos[],MATCH($C$2,Datos[#Headers],0),FALSE)-VLOOKUP(V$4,Datos[],MATCH($C$2,Datos[#Headers],0),FALSE),(VLOOKUP($B16,Datos[],MATCH($C$2,Datos[#Headers],0),FALSE)-VLOOKUP(V$4,Datos[],MATCH($C$2,Datos[#Headers],0),FALSE))/VLOOKUP($B16,Datos[],MATCH($C$2,Datos[#Headers],0),FALSE))</f>
        <v>-14.731999999999999</v>
      </c>
      <c r="W16" s="13">
        <f>IF($C$1="mm",VLOOKUP($B16,Datos[],MATCH($C$2,Datos[#Headers],0),FALSE)-VLOOKUP(W$4,Datos[],MATCH($C$2,Datos[#Headers],0),FALSE),(VLOOKUP($B16,Datos[],MATCH($C$2,Datos[#Headers],0),FALSE)-VLOOKUP(W$4,Datos[],MATCH($C$2,Datos[#Headers],0),FALSE))/VLOOKUP($B16,Datos[],MATCH($C$2,Datos[#Headers],0),FALSE))</f>
        <v>-50.012</v>
      </c>
      <c r="X16" s="13">
        <f>IF($C$1="mm",VLOOKUP($B16,Datos[],MATCH($C$2,Datos[#Headers],0),FALSE)-VLOOKUP(X$4,Datos[],MATCH($C$2,Datos[#Headers],0),FALSE),(VLOOKUP($B16,Datos[],MATCH($C$2,Datos[#Headers],0),FALSE)-VLOOKUP(X$4,Datos[],MATCH($C$2,Datos[#Headers],0),FALSE))/VLOOKUP($B16,Datos[],MATCH($C$2,Datos[#Headers],0),FALSE))</f>
        <v>-30.012</v>
      </c>
      <c r="Y16" s="13">
        <f>IF($C$1="mm",VLOOKUP($B16,Datos[],MATCH($C$2,Datos[#Headers],0),FALSE)-VLOOKUP(Y$4,Datos[],MATCH($C$2,Datos[#Headers],0),FALSE),(VLOOKUP($B16,Datos[],MATCH($C$2,Datos[#Headers],0),FALSE)-VLOOKUP(Y$4,Datos[],MATCH($C$2,Datos[#Headers],0),FALSE))/VLOOKUP($B16,Datos[],MATCH($C$2,Datos[#Headers],0),FALSE))</f>
        <v>-44.012</v>
      </c>
      <c r="Z16" s="13">
        <f>IF($C$1="mm",VLOOKUP($B16,Datos[],MATCH($C$2,Datos[#Headers],0),FALSE)-VLOOKUP(Z$4,Datos[],MATCH($C$2,Datos[#Headers],0),FALSE),(VLOOKUP($B16,Datos[],MATCH($C$2,Datos[#Headers],0),FALSE)-VLOOKUP(Z$4,Datos[],MATCH($C$2,Datos[#Headers],0),FALSE))/VLOOKUP($B16,Datos[],MATCH($C$2,Datos[#Headers],0),FALSE))</f>
        <v>-26.924000000000007</v>
      </c>
      <c r="AA16" s="13">
        <f>IF($C$1="mm",VLOOKUP($B16,Datos[],MATCH($C$2,Datos[#Headers],0),FALSE)-VLOOKUP(AA$4,Datos[],MATCH($C$2,Datos[#Headers],0),FALSE),(VLOOKUP($B16,Datos[],MATCH($C$2,Datos[#Headers],0),FALSE)-VLOOKUP(AA$4,Datos[],MATCH($C$2,Datos[#Headers],0),FALSE))/VLOOKUP($B16,Datos[],MATCH($C$2,Datos[#Headers],0),FALSE))</f>
        <v>-31.012</v>
      </c>
      <c r="AB16" s="13">
        <f>IF($C$1="mm",VLOOKUP($B16,Datos[],MATCH($C$2,Datos[#Headers],0),FALSE)-VLOOKUP(AB$4,Datos[],MATCH($C$2,Datos[#Headers],0),FALSE),(VLOOKUP($B16,Datos[],MATCH($C$2,Datos[#Headers],0),FALSE)-VLOOKUP(AB$4,Datos[],MATCH($C$2,Datos[#Headers],0),FALSE))/VLOOKUP($B16,Datos[],MATCH($C$2,Datos[#Headers],0),FALSE))</f>
        <v>-5.0799999999999841</v>
      </c>
      <c r="AC16" s="13">
        <f>IF($C$1="mm",VLOOKUP($B16,Datos[],MATCH($C$2,Datos[#Headers],0),FALSE)-VLOOKUP(AC$4,Datos[],MATCH($C$2,Datos[#Headers],0),FALSE),(VLOOKUP($B16,Datos[],MATCH($C$2,Datos[#Headers],0),FALSE)-VLOOKUP(AC$4,Datos[],MATCH($C$2,Datos[#Headers],0),FALSE))/VLOOKUP($B16,Datos[],MATCH($C$2,Datos[#Headers],0),FALSE))</f>
        <v>-64.00800000000001</v>
      </c>
      <c r="AD16" s="13">
        <f>IF($C$1="mm",VLOOKUP($B16,Datos[],MATCH($C$2,Datos[#Headers],0),FALSE)-VLOOKUP(AD$4,Datos[],MATCH($C$2,Datos[#Headers],0),FALSE),(VLOOKUP($B16,Datos[],MATCH($C$2,Datos[#Headers],0),FALSE)-VLOOKUP(AD$4,Datos[],MATCH($C$2,Datos[#Headers],0),FALSE))/VLOOKUP($B16,Datos[],MATCH($C$2,Datos[#Headers],0),FALSE))</f>
        <v>-1.0160000000000196</v>
      </c>
      <c r="AE16" s="13">
        <f>IF($C$1="mm",VLOOKUP($B16,Datos[],MATCH($C$2,Datos[#Headers],0),FALSE)-VLOOKUP(AE$4,Datos[],MATCH($C$2,Datos[#Headers],0),FALSE),(VLOOKUP($B16,Datos[],MATCH($C$2,Datos[#Headers],0),FALSE)-VLOOKUP(AE$4,Datos[],MATCH($C$2,Datos[#Headers],0),FALSE))/VLOOKUP($B16,Datos[],MATCH($C$2,Datos[#Headers],0),FALSE))</f>
        <v>-7.1119999999999948</v>
      </c>
      <c r="AF16" s="13">
        <f>IF($C$1="mm",VLOOKUP($B16,Datos[],MATCH($C$2,Datos[#Headers],0),FALSE)-VLOOKUP(AF$4,Datos[],MATCH($C$2,Datos[#Headers],0),FALSE),(VLOOKUP($B16,Datos[],MATCH($C$2,Datos[#Headers],0),FALSE)-VLOOKUP(AF$4,Datos[],MATCH($C$2,Datos[#Headers],0),FALSE))/VLOOKUP($B16,Datos[],MATCH($C$2,Datos[#Headers],0),FALSE))</f>
        <v>-30.988</v>
      </c>
      <c r="AG16" s="13">
        <f>IF($C$1="mm",VLOOKUP($B16,Datos[],MATCH($C$2,Datos[#Headers],0),FALSE)-VLOOKUP(AG$4,Datos[],MATCH($C$2,Datos[#Headers],0),FALSE),(VLOOKUP($B16,Datos[],MATCH($C$2,Datos[#Headers],0),FALSE)-VLOOKUP(AG$4,Datos[],MATCH($C$2,Datos[#Headers],0),FALSE))/VLOOKUP($B16,Datos[],MATCH($C$2,Datos[#Headers],0),FALSE))</f>
        <v>-26.924000000000007</v>
      </c>
      <c r="AH16" s="13">
        <f>IF($C$1="mm",VLOOKUP($B16,Datos[],MATCH($C$2,Datos[#Headers],0),FALSE)-VLOOKUP(AH$4,Datos[],MATCH($C$2,Datos[#Headers],0),FALSE),(VLOOKUP($B16,Datos[],MATCH($C$2,Datos[#Headers],0),FALSE)-VLOOKUP(AH$4,Datos[],MATCH($C$2,Datos[#Headers],0),FALSE))/VLOOKUP($B16,Datos[],MATCH($C$2,Datos[#Headers],0),FALSE))</f>
        <v>-22.860000000000014</v>
      </c>
      <c r="AI16" s="13">
        <f>IF($C$1="mm",VLOOKUP($B16,Datos[],MATCH($C$2,Datos[#Headers],0),FALSE)-VLOOKUP(AI$4,Datos[],MATCH($C$2,Datos[#Headers],0),FALSE),(VLOOKUP($B16,Datos[],MATCH($C$2,Datos[#Headers],0),FALSE)-VLOOKUP(AI$4,Datos[],MATCH($C$2,Datos[#Headers],0),FALSE))/VLOOKUP($B16,Datos[],MATCH($C$2,Datos[#Headers],0),FALSE))</f>
        <v>-37.846000000000004</v>
      </c>
      <c r="AJ16" s="13">
        <f>IF($C$1="mm",VLOOKUP($B16,Datos[],MATCH($C$2,Datos[#Headers],0),FALSE)-VLOOKUP(AJ$4,Datos[],MATCH($C$2,Datos[#Headers],0),FALSE),(VLOOKUP($B16,Datos[],MATCH($C$2,Datos[#Headers],0),FALSE)-VLOOKUP(AJ$4,Datos[],MATCH($C$2,Datos[#Headers],0),FALSE))/VLOOKUP($B16,Datos[],MATCH($C$2,Datos[#Headers],0),FALSE))</f>
        <v>-5.0799999999999841</v>
      </c>
      <c r="AK16" s="13">
        <f>IF($C$1="mm",VLOOKUP($B16,Datos[],MATCH($C$2,Datos[#Headers],0),FALSE)-VLOOKUP(AK$4,Datos[],MATCH($C$2,Datos[#Headers],0),FALSE),(VLOOKUP($B16,Datos[],MATCH($C$2,Datos[#Headers],0),FALSE)-VLOOKUP(AK$4,Datos[],MATCH($C$2,Datos[#Headers],0),FALSE))/VLOOKUP($B16,Datos[],MATCH($C$2,Datos[#Headers],0),FALSE))</f>
        <v>-28.012</v>
      </c>
      <c r="AL16" s="13">
        <f>IF($C$1="mm",VLOOKUP($B16,Datos[],MATCH($C$2,Datos[#Headers],0),FALSE)-VLOOKUP(AL$4,Datos[],MATCH($C$2,Datos[#Headers],0),FALSE),(VLOOKUP($B16,Datos[],MATCH($C$2,Datos[#Headers],0),FALSE)-VLOOKUP(AL$4,Datos[],MATCH($C$2,Datos[#Headers],0),FALSE))/VLOOKUP($B16,Datos[],MATCH($C$2,Datos[#Headers],0),FALSE))</f>
        <v>-52.012</v>
      </c>
      <c r="AM16" s="13">
        <f>IF($C$1="mm",VLOOKUP($B16,Datos[],MATCH($C$2,Datos[#Headers],0),FALSE)-VLOOKUP(AM$4,Datos[],MATCH($C$2,Datos[#Headers],0),FALSE),(VLOOKUP($B16,Datos[],MATCH($C$2,Datos[#Headers],0),FALSE)-VLOOKUP(AM$4,Datos[],MATCH($C$2,Datos[#Headers],0),FALSE))/VLOOKUP($B16,Datos[],MATCH($C$2,Datos[#Headers],0),FALSE))</f>
        <v>-9.9059999999999775</v>
      </c>
      <c r="AN16" s="13">
        <f>IF($C$1="mm",VLOOKUP($B16,Datos[],MATCH($C$2,Datos[#Headers],0),FALSE)-VLOOKUP(AN$4,Datos[],MATCH($C$2,Datos[#Headers],0),FALSE),(VLOOKUP($B16,Datos[],MATCH($C$2,Datos[#Headers],0),FALSE)-VLOOKUP(AN$4,Datos[],MATCH($C$2,Datos[#Headers],0),FALSE))/VLOOKUP($B16,Datos[],MATCH($C$2,Datos[#Headers],0),FALSE))</f>
        <v>-37.084000000000003</v>
      </c>
      <c r="AO16" s="13">
        <f>IF($C$1="mm",VLOOKUP($B16,Datos[],MATCH($C$2,Datos[#Headers],0),FALSE)-VLOOKUP(AO$4,Datos[],MATCH($C$2,Datos[#Headers],0),FALSE),(VLOOKUP($B16,Datos[],MATCH($C$2,Datos[#Headers],0),FALSE)-VLOOKUP(AO$4,Datos[],MATCH($C$2,Datos[#Headers],0),FALSE))/VLOOKUP($B16,Datos[],MATCH($C$2,Datos[#Headers],0),FALSE))</f>
        <v>-14.98599999999999</v>
      </c>
      <c r="AP16" s="13">
        <f>IF($C$1="mm",VLOOKUP($B16,Datos[],MATCH($C$2,Datos[#Headers],0),FALSE)-VLOOKUP(AP$4,Datos[],MATCH($C$2,Datos[#Headers],0),FALSE),(VLOOKUP($B16,Datos[],MATCH($C$2,Datos[#Headers],0),FALSE)-VLOOKUP(AP$4,Datos[],MATCH($C$2,Datos[#Headers],0),FALSE))/VLOOKUP($B16,Datos[],MATCH($C$2,Datos[#Headers],0),FALSE))</f>
        <v>-19.812000000000012</v>
      </c>
      <c r="AQ16" s="13">
        <f>IF($C$1="mm",VLOOKUP($B16,Datos[],MATCH($C$2,Datos[#Headers],0),FALSE)-VLOOKUP(AQ$4,Datos[],MATCH($C$2,Datos[#Headers],0),FALSE),(VLOOKUP($B16,Datos[],MATCH($C$2,Datos[#Headers],0),FALSE)-VLOOKUP(AQ$4,Datos[],MATCH($C$2,Datos[#Headers],0),FALSE))/VLOOKUP($B16,Datos[],MATCH($C$2,Datos[#Headers],0),FALSE))</f>
        <v>-58.012</v>
      </c>
      <c r="AR16" s="13">
        <f>IF($C$1="mm",VLOOKUP($B16,Datos[],MATCH($C$2,Datos[#Headers],0),FALSE)-VLOOKUP(AR$4,Datos[],MATCH($C$2,Datos[#Headers],0),FALSE),(VLOOKUP($B16,Datos[],MATCH($C$2,Datos[#Headers],0),FALSE)-VLOOKUP(AR$4,Datos[],MATCH($C$2,Datos[#Headers],0),FALSE))/VLOOKUP($B16,Datos[],MATCH($C$2,Datos[#Headers],0),FALSE))</f>
        <v>-50.012</v>
      </c>
      <c r="AS16" s="13">
        <f>IF($C$1="mm",VLOOKUP($B16,Datos[],MATCH($C$2,Datos[#Headers],0),FALSE)-VLOOKUP(AS$4,Datos[],MATCH($C$2,Datos[#Headers],0),FALSE),(VLOOKUP($B16,Datos[],MATCH($C$2,Datos[#Headers],0),FALSE)-VLOOKUP(AS$4,Datos[],MATCH($C$2,Datos[#Headers],0),FALSE))/VLOOKUP($B16,Datos[],MATCH($C$2,Datos[#Headers],0),FALSE))</f>
        <v>3.0480000000000018</v>
      </c>
      <c r="AT16" s="13">
        <f>IF($C$1="mm",VLOOKUP($B16,Datos[],MATCH($C$2,Datos[#Headers],0),FALSE)-VLOOKUP(AT$4,Datos[],MATCH($C$2,Datos[#Headers],0),FALSE),(VLOOKUP($B16,Datos[],MATCH($C$2,Datos[#Headers],0),FALSE)-VLOOKUP(AT$4,Datos[],MATCH($C$2,Datos[#Headers],0),FALSE))/VLOOKUP($B16,Datos[],MATCH($C$2,Datos[#Headers],0),FALSE))</f>
        <v>-13.461999999999989</v>
      </c>
      <c r="AU16" s="13">
        <f>IF($C$1="mm",VLOOKUP($B16,Datos[],MATCH($C$2,Datos[#Headers],0),FALSE)-VLOOKUP(AU$4,Datos[],MATCH($C$2,Datos[#Headers],0),FALSE),(VLOOKUP($B16,Datos[],MATCH($C$2,Datos[#Headers],0),FALSE)-VLOOKUP(AU$4,Datos[],MATCH($C$2,Datos[#Headers],0),FALSE))/VLOOKUP($B16,Datos[],MATCH($C$2,Datos[#Headers],0),FALSE))</f>
        <v>23.368000000000023</v>
      </c>
      <c r="AV16" s="13">
        <f>IF($C$1="mm",VLOOKUP($B16,Datos[],MATCH($C$2,Datos[#Headers],0),FALSE)-VLOOKUP(AV$4,Datos[],MATCH($C$2,Datos[#Headers],0),FALSE),(VLOOKUP($B16,Datos[],MATCH($C$2,Datos[#Headers],0),FALSE)-VLOOKUP(AV$4,Datos[],MATCH($C$2,Datos[#Headers],0),FALSE))/VLOOKUP($B16,Datos[],MATCH($C$2,Datos[#Headers],0),FALSE))</f>
        <v>-52.012</v>
      </c>
      <c r="AW16" s="13">
        <f>IF($C$1="mm",VLOOKUP($B16,Datos[],MATCH($C$2,Datos[#Headers],0),FALSE)-VLOOKUP(AW$4,Datos[],MATCH($C$2,Datos[#Headers],0),FALSE),(VLOOKUP($B16,Datos[],MATCH($C$2,Datos[#Headers],0),FALSE)-VLOOKUP(AW$4,Datos[],MATCH($C$2,Datos[#Headers],0),FALSE))/VLOOKUP($B16,Datos[],MATCH($C$2,Datos[#Headers],0),FALSE))</f>
        <v>-26.162000000000006</v>
      </c>
      <c r="AX16" s="13">
        <f>IF($C$1="mm",VLOOKUP($B16,Datos[],MATCH($C$2,Datos[#Headers],0),FALSE)-VLOOKUP(AX$4,Datos[],MATCH($C$2,Datos[#Headers],0),FALSE),(VLOOKUP($B16,Datos[],MATCH($C$2,Datos[#Headers],0),FALSE)-VLOOKUP(AX$4,Datos[],MATCH($C$2,Datos[#Headers],0),FALSE))/VLOOKUP($B16,Datos[],MATCH($C$2,Datos[#Headers],0),FALSE))</f>
        <v>-51.561999999999983</v>
      </c>
      <c r="AY16" s="13">
        <f>IF($C$1="mm",VLOOKUP($B16,Datos[],MATCH($C$2,Datos[#Headers],0),FALSE)-VLOOKUP(AY$4,Datos[],MATCH($C$2,Datos[#Headers],0),FALSE),(VLOOKUP($B16,Datos[],MATCH($C$2,Datos[#Headers],0),FALSE)-VLOOKUP(AY$4,Datos[],MATCH($C$2,Datos[#Headers],0),FALSE))/VLOOKUP($B16,Datos[],MATCH($C$2,Datos[#Headers],0),FALSE))</f>
        <v>-9.6520000000000152</v>
      </c>
      <c r="AZ16" s="13">
        <f>IF($C$1="mm",VLOOKUP($B16,Datos[],MATCH($C$2,Datos[#Headers],0),FALSE)-VLOOKUP(AZ$4,Datos[],MATCH($C$2,Datos[#Headers],0),FALSE),(VLOOKUP($B16,Datos[],MATCH($C$2,Datos[#Headers],0),FALSE)-VLOOKUP(AZ$4,Datos[],MATCH($C$2,Datos[#Headers],0),FALSE))/VLOOKUP($B16,Datos[],MATCH($C$2,Datos[#Headers],0),FALSE))</f>
        <v>-14.731999999999999</v>
      </c>
      <c r="BA16" s="13">
        <f>IF($C$1="mm",VLOOKUP($B16,Datos[],MATCH($C$2,Datos[#Headers],0),FALSE)-VLOOKUP(BA$4,Datos[],MATCH($C$2,Datos[#Headers],0),FALSE),(VLOOKUP($B16,Datos[],MATCH($C$2,Datos[#Headers],0),FALSE)-VLOOKUP(BA$4,Datos[],MATCH($C$2,Datos[#Headers],0),FALSE))/VLOOKUP($B16,Datos[],MATCH($C$2,Datos[#Headers],0),FALSE))</f>
        <v>3.0480000000000018</v>
      </c>
      <c r="BB16" s="13" t="e">
        <f>IF($C$1="mm",VLOOKUP($B16,Datos[],MATCH($C$2,Datos[#Headers],0),FALSE)-VLOOKUP(BB$4,Datos[],MATCH($C$2,Datos[#Headers],0),FALSE),(VLOOKUP($B16,Datos[],MATCH($C$2,Datos[#Headers],0),FALSE)-VLOOKUP(BB$4,Datos[],MATCH($C$2,Datos[#Headers],0),FALSE))/VLOOKUP($B16,Datos[],MATCH($C$2,Datos[#Headers],0),FALSE))</f>
        <v>#N/A</v>
      </c>
      <c r="BC16" s="13">
        <f>IF($C$1="mm",VLOOKUP($B16,Datos[],MATCH($C$2,Datos[#Headers],0),FALSE)-VLOOKUP(BC$4,Datos[],MATCH($C$2,Datos[#Headers],0),FALSE),(VLOOKUP($B16,Datos[],MATCH($C$2,Datos[#Headers],0),FALSE)-VLOOKUP(BC$4,Datos[],MATCH($C$2,Datos[#Headers],0),FALSE))/VLOOKUP($B16,Datos[],MATCH($C$2,Datos[#Headers],0),FALSE))</f>
        <v>-4.8259999999999934</v>
      </c>
      <c r="BD16" s="13">
        <f>IF($C$1="mm",VLOOKUP($B16,Datos[],MATCH($C$2,Datos[#Headers],0),FALSE)-VLOOKUP(BD$4,Datos[],MATCH($C$2,Datos[#Headers],0),FALSE),(VLOOKUP($B16,Datos[],MATCH($C$2,Datos[#Headers],0),FALSE)-VLOOKUP(BD$4,Datos[],MATCH($C$2,Datos[#Headers],0),FALSE))/VLOOKUP($B16,Datos[],MATCH($C$2,Datos[#Headers],0),FALSE))</f>
        <v>-32.512</v>
      </c>
      <c r="BE16" s="13">
        <f>IF($C$1="mm",VLOOKUP($B16,Datos[],MATCH($C$2,Datos[#Headers],0),FALSE)-VLOOKUP(BE$4,Datos[],MATCH($C$2,Datos[#Headers],0),FALSE),(VLOOKUP($B16,Datos[],MATCH($C$2,Datos[#Headers],0),FALSE)-VLOOKUP(BE$4,Datos[],MATCH($C$2,Datos[#Headers],0),FALSE))/VLOOKUP($B16,Datos[],MATCH($C$2,Datos[#Headers],0),FALSE))</f>
        <v>-57.912000000000006</v>
      </c>
      <c r="BF16" s="13">
        <f>IF($C$1="mm",VLOOKUP($B16,Datos[],MATCH($C$2,Datos[#Headers],0),FALSE)-VLOOKUP(BF$4,Datos[],MATCH($C$2,Datos[#Headers],0),FALSE),(VLOOKUP($B16,Datos[],MATCH($C$2,Datos[#Headers],0),FALSE)-VLOOKUP(BF$4,Datos[],MATCH($C$2,Datos[#Headers],0),FALSE))/VLOOKUP($B16,Datos[],MATCH($C$2,Datos[#Headers],0),FALSE))</f>
        <v>-32.512</v>
      </c>
      <c r="BG16" s="13">
        <f>IF($C$1="mm",VLOOKUP($B16,Datos[],MATCH($C$2,Datos[#Headers],0),FALSE)-VLOOKUP(BG$4,Datos[],MATCH($C$2,Datos[#Headers],0),FALSE),(VLOOKUP($B16,Datos[],MATCH($C$2,Datos[#Headers],0),FALSE)-VLOOKUP(BG$4,Datos[],MATCH($C$2,Datos[#Headers],0),FALSE))/VLOOKUP($B16,Datos[],MATCH($C$2,Datos[#Headers],0),FALSE))</f>
        <v>-45.211999999999989</v>
      </c>
      <c r="BH16" s="13">
        <f>IF($C$1="mm",VLOOKUP($B16,Datos[],MATCH($C$2,Datos[#Headers],0),FALSE)-VLOOKUP(BH$4,Datos[],MATCH($C$2,Datos[#Headers],0),FALSE),(VLOOKUP($B16,Datos[],MATCH($C$2,Datos[#Headers],0),FALSE)-VLOOKUP(BH$4,Datos[],MATCH($C$2,Datos[#Headers],0),FALSE))/VLOOKUP($B16,Datos[],MATCH($C$2,Datos[#Headers],0),FALSE))</f>
        <v>-58.012</v>
      </c>
      <c r="BI16" s="13">
        <f>IF($C$1="mm",VLOOKUP($B16,Datos[],MATCH($C$2,Datos[#Headers],0),FALSE)-VLOOKUP(BI$4,Datos[],MATCH($C$2,Datos[#Headers],0),FALSE),(VLOOKUP($B16,Datos[],MATCH($C$2,Datos[#Headers],0),FALSE)-VLOOKUP(BI$4,Datos[],MATCH($C$2,Datos[#Headers],0),FALSE))/VLOOKUP($B16,Datos[],MATCH($C$2,Datos[#Headers],0),FALSE))</f>
        <v>3.0480000000000018</v>
      </c>
      <c r="BJ16" s="13">
        <f>IF($C$1="mm",VLOOKUP($B16,Datos[],MATCH($C$2,Datos[#Headers],0),FALSE)-VLOOKUP(BJ$4,Datos[],MATCH($C$2,Datos[#Headers],0),FALSE),(VLOOKUP($B16,Datos[],MATCH($C$2,Datos[#Headers],0),FALSE)-VLOOKUP(BJ$4,Datos[],MATCH($C$2,Datos[#Headers],0),FALSE))/VLOOKUP($B16,Datos[],MATCH($C$2,Datos[#Headers],0),FALSE))</f>
        <v>-2.0319999999999823</v>
      </c>
      <c r="BK16" s="13">
        <f>IF($C$1="mm",VLOOKUP($B16,Datos[],MATCH($C$2,Datos[#Headers],0),FALSE)-VLOOKUP(BK$4,Datos[],MATCH($C$2,Datos[#Headers],0),FALSE),(VLOOKUP($B16,Datos[],MATCH($C$2,Datos[#Headers],0),FALSE)-VLOOKUP(BK$4,Datos[],MATCH($C$2,Datos[#Headers],0),FALSE))/VLOOKUP($B16,Datos[],MATCH($C$2,Datos[#Headers],0),FALSE))</f>
        <v>-29.97199999999998</v>
      </c>
      <c r="BL16" s="13">
        <f>IF($C$1="mm",VLOOKUP($B16,Datos[],MATCH($C$2,Datos[#Headers],0),FALSE)-VLOOKUP(BL$4,Datos[],MATCH($C$2,Datos[#Headers],0),FALSE),(VLOOKUP($B16,Datos[],MATCH($C$2,Datos[#Headers],0),FALSE)-VLOOKUP(BL$4,Datos[],MATCH($C$2,Datos[#Headers],0),FALSE))/VLOOKUP($B16,Datos[],MATCH($C$2,Datos[#Headers],0),FALSE))</f>
        <v>-62.992000000000019</v>
      </c>
      <c r="BM16" s="13">
        <f>IF($C$1="mm",VLOOKUP($B16,Datos[],MATCH($C$2,Datos[#Headers],0),FALSE)-VLOOKUP(BM$4,Datos[],MATCH($C$2,Datos[#Headers],0),FALSE),(VLOOKUP($B16,Datos[],MATCH($C$2,Datos[#Headers],0),FALSE)-VLOOKUP(BM$4,Datos[],MATCH($C$2,Datos[#Headers],0),FALSE))/VLOOKUP($B16,Datos[],MATCH($C$2,Datos[#Headers],0),FALSE))</f>
        <v>-62.992000000000019</v>
      </c>
    </row>
    <row r="17" spans="2:65" s="10" customFormat="1" ht="29.7" customHeight="1" x14ac:dyDescent="0.55000000000000004">
      <c r="B17" s="29" t="s">
        <v>104</v>
      </c>
      <c r="C17" s="13">
        <f>IF($C$1="mm",VLOOKUP($B17,Datos[],MATCH($C$2,Datos[#Headers],0),FALSE)-VLOOKUP(C$4,Datos[],MATCH($C$2,Datos[#Headers],0),FALSE),(VLOOKUP($B17,Datos[],MATCH($C$2,Datos[#Headers],0),FALSE)-VLOOKUP(C$4,Datos[],MATCH($C$2,Datos[#Headers],0),FALSE))/VLOOKUP($B17,Datos[],MATCH($C$2,Datos[#Headers],0),FALSE))</f>
        <v>60.032000000000011</v>
      </c>
      <c r="D17" s="13">
        <f>IF($C$1="mm",VLOOKUP($B17,Datos[],MATCH($C$2,Datos[#Headers],0),FALSE)-VLOOKUP(D$4,Datos[],MATCH($C$2,Datos[#Headers],0),FALSE),(VLOOKUP($B17,Datos[],MATCH($C$2,Datos[#Headers],0),FALSE)-VLOOKUP(D$4,Datos[],MATCH($C$2,Datos[#Headers],0),FALSE))/VLOOKUP($B17,Datos[],MATCH($C$2,Datos[#Headers],0),FALSE))</f>
        <v>60.032000000000011</v>
      </c>
      <c r="E17" s="13">
        <f>IF($C$1="mm",VLOOKUP($B17,Datos[],MATCH($C$2,Datos[#Headers],0),FALSE)-VLOOKUP(E$4,Datos[],MATCH($C$2,Datos[#Headers],0),FALSE),(VLOOKUP($B17,Datos[],MATCH($C$2,Datos[#Headers],0),FALSE)-VLOOKUP(E$4,Datos[],MATCH($C$2,Datos[#Headers],0),FALSE))/VLOOKUP($B17,Datos[],MATCH($C$2,Datos[#Headers],0),FALSE))</f>
        <v>-32</v>
      </c>
      <c r="F17" s="13">
        <f>IF($C$1="mm",VLOOKUP($B17,Datos[],MATCH($C$2,Datos[#Headers],0),FALSE)-VLOOKUP(F$4,Datos[],MATCH($C$2,Datos[#Headers],0),FALSE),(VLOOKUP($B17,Datos[],MATCH($C$2,Datos[#Headers],0),FALSE)-VLOOKUP(F$4,Datos[],MATCH($C$2,Datos[#Headers],0),FALSE))/VLOOKUP($B17,Datos[],MATCH($C$2,Datos[#Headers],0),FALSE))</f>
        <v>-11.849999999999994</v>
      </c>
      <c r="G17" s="13">
        <f>IF($C$1="mm",VLOOKUP($B17,Datos[],MATCH($C$2,Datos[#Headers],0),FALSE)-VLOOKUP(G$4,Datos[],MATCH($C$2,Datos[#Headers],0),FALSE),(VLOOKUP($B17,Datos[],MATCH($C$2,Datos[#Headers],0),FALSE)-VLOOKUP(G$4,Datos[],MATCH($C$2,Datos[#Headers],0),FALSE))/VLOOKUP($B17,Datos[],MATCH($C$2,Datos[#Headers],0),FALSE))</f>
        <v>-11.849999999999994</v>
      </c>
      <c r="H17" s="13">
        <f>IF($C$1="mm",VLOOKUP($B17,Datos[],MATCH($C$2,Datos[#Headers],0),FALSE)-VLOOKUP(H$4,Datos[],MATCH($C$2,Datos[#Headers],0),FALSE),(VLOOKUP($B17,Datos[],MATCH($C$2,Datos[#Headers],0),FALSE)-VLOOKUP(H$4,Datos[],MATCH($C$2,Datos[#Headers],0),FALSE))/VLOOKUP($B17,Datos[],MATCH($C$2,Datos[#Headers],0),FALSE))</f>
        <v>41.998000000000019</v>
      </c>
      <c r="I17" s="13">
        <f>IF($C$1="mm",VLOOKUP($B17,Datos[],MATCH($C$2,Datos[#Headers],0),FALSE)-VLOOKUP(I$4,Datos[],MATCH($C$2,Datos[#Headers],0),FALSE),(VLOOKUP($B17,Datos[],MATCH($C$2,Datos[#Headers],0),FALSE)-VLOOKUP(I$4,Datos[],MATCH($C$2,Datos[#Headers],0),FALSE))/VLOOKUP($B17,Datos[],MATCH($C$2,Datos[#Headers],0),FALSE))</f>
        <v>-5.5</v>
      </c>
      <c r="J17" s="13">
        <f>IF($C$1="mm",VLOOKUP($B17,Datos[],MATCH($C$2,Datos[#Headers],0),FALSE)-VLOOKUP(J$4,Datos[],MATCH($C$2,Datos[#Headers],0),FALSE),(VLOOKUP($B17,Datos[],MATCH($C$2,Datos[#Headers],0),FALSE)-VLOOKUP(J$4,Datos[],MATCH($C$2,Datos[#Headers],0),FALSE))/VLOOKUP($B17,Datos[],MATCH($C$2,Datos[#Headers],0),FALSE))</f>
        <v>-6.7699999999999818</v>
      </c>
      <c r="K17" s="13">
        <f>IF($C$1="mm",VLOOKUP($B17,Datos[],MATCH($C$2,Datos[#Headers],0),FALSE)-VLOOKUP(K$4,Datos[],MATCH($C$2,Datos[#Headers],0),FALSE),(VLOOKUP($B17,Datos[],MATCH($C$2,Datos[#Headers],0),FALSE)-VLOOKUP(K$4,Datos[],MATCH($C$2,Datos[#Headers],0),FALSE))/VLOOKUP($B17,Datos[],MATCH($C$2,Datos[#Headers],0),FALSE))</f>
        <v>12.280000000000001</v>
      </c>
      <c r="L17" s="13">
        <f>IF($C$1="mm",VLOOKUP($B17,Datos[],MATCH($C$2,Datos[#Headers],0),FALSE)-VLOOKUP(L$4,Datos[],MATCH($C$2,Datos[#Headers],0),FALSE),(VLOOKUP($B17,Datos[],MATCH($C$2,Datos[#Headers],0),FALSE)-VLOOKUP(L$4,Datos[],MATCH($C$2,Datos[#Headers],0),FALSE))/VLOOKUP($B17,Datos[],MATCH($C$2,Datos[#Headers],0),FALSE))</f>
        <v>12.280000000000001</v>
      </c>
      <c r="M17" s="13">
        <f>IF($C$1="mm",VLOOKUP($B17,Datos[],MATCH($C$2,Datos[#Headers],0),FALSE)-VLOOKUP(M$4,Datos[],MATCH($C$2,Datos[#Headers],0),FALSE),(VLOOKUP($B17,Datos[],MATCH($C$2,Datos[#Headers],0),FALSE)-VLOOKUP(M$4,Datos[],MATCH($C$2,Datos[#Headers],0),FALSE))/VLOOKUP($B17,Datos[],MATCH($C$2,Datos[#Headers],0),FALSE))</f>
        <v>-10.072000000000003</v>
      </c>
      <c r="N17" s="13">
        <f>IF($C$1="mm",VLOOKUP($B17,Datos[],MATCH($C$2,Datos[#Headers],0),FALSE)-VLOOKUP(N$4,Datos[],MATCH($C$2,Datos[#Headers],0),FALSE),(VLOOKUP($B17,Datos[],MATCH($C$2,Datos[#Headers],0),FALSE)-VLOOKUP(N$4,Datos[],MATCH($C$2,Datos[#Headers],0),FALSE))/VLOOKUP($B17,Datos[],MATCH($C$2,Datos[#Headers],0),FALSE))</f>
        <v>27.012</v>
      </c>
      <c r="O17" s="13">
        <f>IF($C$1="mm",VLOOKUP($B17,Datos[],MATCH($C$2,Datos[#Headers],0),FALSE)-VLOOKUP(O$4,Datos[],MATCH($C$2,Datos[#Headers],0),FALSE),(VLOOKUP($B17,Datos[],MATCH($C$2,Datos[#Headers],0),FALSE)-VLOOKUP(O$4,Datos[],MATCH($C$2,Datos[#Headers],0),FALSE))/VLOOKUP($B17,Datos[],MATCH($C$2,Datos[#Headers],0),FALSE))</f>
        <v>0</v>
      </c>
      <c r="P17" s="13">
        <f>IF($C$1="mm",VLOOKUP($B17,Datos[],MATCH($C$2,Datos[#Headers],0),FALSE)-VLOOKUP(P$4,Datos[],MATCH($C$2,Datos[#Headers],0),FALSE),(VLOOKUP($B17,Datos[],MATCH($C$2,Datos[#Headers],0),FALSE)-VLOOKUP(P$4,Datos[],MATCH($C$2,Datos[#Headers],0),FALSE))/VLOOKUP($B17,Datos[],MATCH($C$2,Datos[#Headers],0),FALSE))</f>
        <v>-23</v>
      </c>
      <c r="Q17" s="13">
        <f>IF($C$1="mm",VLOOKUP($B17,Datos[],MATCH($C$2,Datos[#Headers],0),FALSE)-VLOOKUP(Q$4,Datos[],MATCH($C$2,Datos[#Headers],0),FALSE),(VLOOKUP($B17,Datos[],MATCH($C$2,Datos[#Headers],0),FALSE)-VLOOKUP(Q$4,Datos[],MATCH($C$2,Datos[#Headers],0),FALSE))/VLOOKUP($B17,Datos[],MATCH($C$2,Datos[#Headers],0),FALSE))</f>
        <v>-2</v>
      </c>
      <c r="R17" s="13">
        <f>IF($C$1="mm",VLOOKUP($B17,Datos[],MATCH($C$2,Datos[#Headers],0),FALSE)-VLOOKUP(R$4,Datos[],MATCH($C$2,Datos[#Headers],0),FALSE),(VLOOKUP($B17,Datos[],MATCH($C$2,Datos[#Headers],0),FALSE)-VLOOKUP(R$4,Datos[],MATCH($C$2,Datos[#Headers],0),FALSE))/VLOOKUP($B17,Datos[],MATCH($C$2,Datos[#Headers],0),FALSE))</f>
        <v>-18</v>
      </c>
      <c r="S17" s="13">
        <f>IF($C$1="mm",VLOOKUP($B17,Datos[],MATCH($C$2,Datos[#Headers],0),FALSE)-VLOOKUP(S$4,Datos[],MATCH($C$2,Datos[#Headers],0),FALSE),(VLOOKUP($B17,Datos[],MATCH($C$2,Datos[#Headers],0),FALSE)-VLOOKUP(S$4,Datos[],MATCH($C$2,Datos[#Headers],0),FALSE))/VLOOKUP($B17,Datos[],MATCH($C$2,Datos[#Headers],0),FALSE))</f>
        <v>24.5</v>
      </c>
      <c r="T17" s="13">
        <f>IF($C$1="mm",VLOOKUP($B17,Datos[],MATCH($C$2,Datos[#Headers],0),FALSE)-VLOOKUP(T$4,Datos[],MATCH($C$2,Datos[#Headers],0),FALSE),(VLOOKUP($B17,Datos[],MATCH($C$2,Datos[#Headers],0),FALSE)-VLOOKUP(T$4,Datos[],MATCH($C$2,Datos[#Headers],0),FALSE))/VLOOKUP($B17,Datos[],MATCH($C$2,Datos[#Headers],0),FALSE))</f>
        <v>15</v>
      </c>
      <c r="U17" s="13">
        <f>IF($C$1="mm",VLOOKUP($B17,Datos[],MATCH($C$2,Datos[#Headers],0),FALSE)-VLOOKUP(U$4,Datos[],MATCH($C$2,Datos[#Headers],0),FALSE),(VLOOKUP($B17,Datos[],MATCH($C$2,Datos[#Headers],0),FALSE)-VLOOKUP(U$4,Datos[],MATCH($C$2,Datos[#Headers],0),FALSE))/VLOOKUP($B17,Datos[],MATCH($C$2,Datos[#Headers],0),FALSE))</f>
        <v>-3</v>
      </c>
      <c r="V17" s="13">
        <f>IF($C$1="mm",VLOOKUP($B17,Datos[],MATCH($C$2,Datos[#Headers],0),FALSE)-VLOOKUP(V$4,Datos[],MATCH($C$2,Datos[#Headers],0),FALSE),(VLOOKUP($B17,Datos[],MATCH($C$2,Datos[#Headers],0),FALSE)-VLOOKUP(V$4,Datos[],MATCH($C$2,Datos[#Headers],0),FALSE))/VLOOKUP($B17,Datos[],MATCH($C$2,Datos[#Headers],0),FALSE))</f>
        <v>12.280000000000001</v>
      </c>
      <c r="W17" s="13">
        <f>IF($C$1="mm",VLOOKUP($B17,Datos[],MATCH($C$2,Datos[#Headers],0),FALSE)-VLOOKUP(W$4,Datos[],MATCH($C$2,Datos[#Headers],0),FALSE),(VLOOKUP($B17,Datos[],MATCH($C$2,Datos[#Headers],0),FALSE)-VLOOKUP(W$4,Datos[],MATCH($C$2,Datos[#Headers],0),FALSE))/VLOOKUP($B17,Datos[],MATCH($C$2,Datos[#Headers],0),FALSE))</f>
        <v>-23</v>
      </c>
      <c r="X17" s="13">
        <f>IF($C$1="mm",VLOOKUP($B17,Datos[],MATCH($C$2,Datos[#Headers],0),FALSE)-VLOOKUP(X$4,Datos[],MATCH($C$2,Datos[#Headers],0),FALSE),(VLOOKUP($B17,Datos[],MATCH($C$2,Datos[#Headers],0),FALSE)-VLOOKUP(X$4,Datos[],MATCH($C$2,Datos[#Headers],0),FALSE))/VLOOKUP($B17,Datos[],MATCH($C$2,Datos[#Headers],0),FALSE))</f>
        <v>-3</v>
      </c>
      <c r="Y17" s="13">
        <f>IF($C$1="mm",VLOOKUP($B17,Datos[],MATCH($C$2,Datos[#Headers],0),FALSE)-VLOOKUP(Y$4,Datos[],MATCH($C$2,Datos[#Headers],0),FALSE),(VLOOKUP($B17,Datos[],MATCH($C$2,Datos[#Headers],0),FALSE)-VLOOKUP(Y$4,Datos[],MATCH($C$2,Datos[#Headers],0),FALSE))/VLOOKUP($B17,Datos[],MATCH($C$2,Datos[#Headers],0),FALSE))</f>
        <v>-17</v>
      </c>
      <c r="Z17" s="13">
        <f>IF($C$1="mm",VLOOKUP($B17,Datos[],MATCH($C$2,Datos[#Headers],0),FALSE)-VLOOKUP(Z$4,Datos[],MATCH($C$2,Datos[#Headers],0),FALSE),(VLOOKUP($B17,Datos[],MATCH($C$2,Datos[#Headers],0),FALSE)-VLOOKUP(Z$4,Datos[],MATCH($C$2,Datos[#Headers],0),FALSE))/VLOOKUP($B17,Datos[],MATCH($C$2,Datos[#Headers],0),FALSE))</f>
        <v>8.7999999999993861E-2</v>
      </c>
      <c r="AA17" s="13">
        <f>IF($C$1="mm",VLOOKUP($B17,Datos[],MATCH($C$2,Datos[#Headers],0),FALSE)-VLOOKUP(AA$4,Datos[],MATCH($C$2,Datos[#Headers],0),FALSE),(VLOOKUP($B17,Datos[],MATCH($C$2,Datos[#Headers],0),FALSE)-VLOOKUP(AA$4,Datos[],MATCH($C$2,Datos[#Headers],0),FALSE))/VLOOKUP($B17,Datos[],MATCH($C$2,Datos[#Headers],0),FALSE))</f>
        <v>-4</v>
      </c>
      <c r="AB17" s="13">
        <f>IF($C$1="mm",VLOOKUP($B17,Datos[],MATCH($C$2,Datos[#Headers],0),FALSE)-VLOOKUP(AB$4,Datos[],MATCH($C$2,Datos[#Headers],0),FALSE),(VLOOKUP($B17,Datos[],MATCH($C$2,Datos[#Headers],0),FALSE)-VLOOKUP(AB$4,Datos[],MATCH($C$2,Datos[#Headers],0),FALSE))/VLOOKUP($B17,Datos[],MATCH($C$2,Datos[#Headers],0),FALSE))</f>
        <v>21.932000000000016</v>
      </c>
      <c r="AC17" s="13">
        <f>IF($C$1="mm",VLOOKUP($B17,Datos[],MATCH($C$2,Datos[#Headers],0),FALSE)-VLOOKUP(AC$4,Datos[],MATCH($C$2,Datos[#Headers],0),FALSE),(VLOOKUP($B17,Datos[],MATCH($C$2,Datos[#Headers],0),FALSE)-VLOOKUP(AC$4,Datos[],MATCH($C$2,Datos[#Headers],0),FALSE))/VLOOKUP($B17,Datos[],MATCH($C$2,Datos[#Headers],0),FALSE))</f>
        <v>-36.996000000000009</v>
      </c>
      <c r="AD17" s="13">
        <f>IF($C$1="mm",VLOOKUP($B17,Datos[],MATCH($C$2,Datos[#Headers],0),FALSE)-VLOOKUP(AD$4,Datos[],MATCH($C$2,Datos[#Headers],0),FALSE),(VLOOKUP($B17,Datos[],MATCH($C$2,Datos[#Headers],0),FALSE)-VLOOKUP(AD$4,Datos[],MATCH($C$2,Datos[#Headers],0),FALSE))/VLOOKUP($B17,Datos[],MATCH($C$2,Datos[#Headers],0),FALSE))</f>
        <v>25.995999999999981</v>
      </c>
      <c r="AE17" s="13">
        <f>IF($C$1="mm",VLOOKUP($B17,Datos[],MATCH($C$2,Datos[#Headers],0),FALSE)-VLOOKUP(AE$4,Datos[],MATCH($C$2,Datos[#Headers],0),FALSE),(VLOOKUP($B17,Datos[],MATCH($C$2,Datos[#Headers],0),FALSE)-VLOOKUP(AE$4,Datos[],MATCH($C$2,Datos[#Headers],0),FALSE))/VLOOKUP($B17,Datos[],MATCH($C$2,Datos[#Headers],0),FALSE))</f>
        <v>19.900000000000006</v>
      </c>
      <c r="AF17" s="13">
        <f>IF($C$1="mm",VLOOKUP($B17,Datos[],MATCH($C$2,Datos[#Headers],0),FALSE)-VLOOKUP(AF$4,Datos[],MATCH($C$2,Datos[#Headers],0),FALSE),(VLOOKUP($B17,Datos[],MATCH($C$2,Datos[#Headers],0),FALSE)-VLOOKUP(AF$4,Datos[],MATCH($C$2,Datos[#Headers],0),FALSE))/VLOOKUP($B17,Datos[],MATCH($C$2,Datos[#Headers],0),FALSE))</f>
        <v>-3.9759999999999991</v>
      </c>
      <c r="AG17" s="13">
        <f>IF($C$1="mm",VLOOKUP($B17,Datos[],MATCH($C$2,Datos[#Headers],0),FALSE)-VLOOKUP(AG$4,Datos[],MATCH($C$2,Datos[#Headers],0),FALSE),(VLOOKUP($B17,Datos[],MATCH($C$2,Datos[#Headers],0),FALSE)-VLOOKUP(AG$4,Datos[],MATCH($C$2,Datos[#Headers],0),FALSE))/VLOOKUP($B17,Datos[],MATCH($C$2,Datos[#Headers],0),FALSE))</f>
        <v>8.7999999999993861E-2</v>
      </c>
      <c r="AH17" s="13">
        <f>IF($C$1="mm",VLOOKUP($B17,Datos[],MATCH($C$2,Datos[#Headers],0),FALSE)-VLOOKUP(AH$4,Datos[],MATCH($C$2,Datos[#Headers],0),FALSE),(VLOOKUP($B17,Datos[],MATCH($C$2,Datos[#Headers],0),FALSE)-VLOOKUP(AH$4,Datos[],MATCH($C$2,Datos[#Headers],0),FALSE))/VLOOKUP($B17,Datos[],MATCH($C$2,Datos[#Headers],0),FALSE))</f>
        <v>4.1519999999999868</v>
      </c>
      <c r="AI17" s="13">
        <f>IF($C$1="mm",VLOOKUP($B17,Datos[],MATCH($C$2,Datos[#Headers],0),FALSE)-VLOOKUP(AI$4,Datos[],MATCH($C$2,Datos[#Headers],0),FALSE),(VLOOKUP($B17,Datos[],MATCH($C$2,Datos[#Headers],0),FALSE)-VLOOKUP(AI$4,Datos[],MATCH($C$2,Datos[#Headers],0),FALSE))/VLOOKUP($B17,Datos[],MATCH($C$2,Datos[#Headers],0),FALSE))</f>
        <v>-10.834000000000003</v>
      </c>
      <c r="AJ17" s="13">
        <f>IF($C$1="mm",VLOOKUP($B17,Datos[],MATCH($C$2,Datos[#Headers],0),FALSE)-VLOOKUP(AJ$4,Datos[],MATCH($C$2,Datos[#Headers],0),FALSE),(VLOOKUP($B17,Datos[],MATCH($C$2,Datos[#Headers],0),FALSE)-VLOOKUP(AJ$4,Datos[],MATCH($C$2,Datos[#Headers],0),FALSE))/VLOOKUP($B17,Datos[],MATCH($C$2,Datos[#Headers],0),FALSE))</f>
        <v>21.932000000000016</v>
      </c>
      <c r="AK17" s="13">
        <f>IF($C$1="mm",VLOOKUP($B17,Datos[],MATCH($C$2,Datos[#Headers],0),FALSE)-VLOOKUP(AK$4,Datos[],MATCH($C$2,Datos[#Headers],0),FALSE),(VLOOKUP($B17,Datos[],MATCH($C$2,Datos[#Headers],0),FALSE)-VLOOKUP(AK$4,Datos[],MATCH($C$2,Datos[#Headers],0),FALSE))/VLOOKUP($B17,Datos[],MATCH($C$2,Datos[#Headers],0),FALSE))</f>
        <v>-1</v>
      </c>
      <c r="AL17" s="13">
        <f>IF($C$1="mm",VLOOKUP($B17,Datos[],MATCH($C$2,Datos[#Headers],0),FALSE)-VLOOKUP(AL$4,Datos[],MATCH($C$2,Datos[#Headers],0),FALSE),(VLOOKUP($B17,Datos[],MATCH($C$2,Datos[#Headers],0),FALSE)-VLOOKUP(AL$4,Datos[],MATCH($C$2,Datos[#Headers],0),FALSE))/VLOOKUP($B17,Datos[],MATCH($C$2,Datos[#Headers],0),FALSE))</f>
        <v>-25</v>
      </c>
      <c r="AM17" s="13">
        <f>IF($C$1="mm",VLOOKUP($B17,Datos[],MATCH($C$2,Datos[#Headers],0),FALSE)-VLOOKUP(AM$4,Datos[],MATCH($C$2,Datos[#Headers],0),FALSE),(VLOOKUP($B17,Datos[],MATCH($C$2,Datos[#Headers],0),FALSE)-VLOOKUP(AM$4,Datos[],MATCH($C$2,Datos[#Headers],0),FALSE))/VLOOKUP($B17,Datos[],MATCH($C$2,Datos[#Headers],0),FALSE))</f>
        <v>17.106000000000023</v>
      </c>
      <c r="AN17" s="13">
        <f>IF($C$1="mm",VLOOKUP($B17,Datos[],MATCH($C$2,Datos[#Headers],0),FALSE)-VLOOKUP(AN$4,Datos[],MATCH($C$2,Datos[#Headers],0),FALSE),(VLOOKUP($B17,Datos[],MATCH($C$2,Datos[#Headers],0),FALSE)-VLOOKUP(AN$4,Datos[],MATCH($C$2,Datos[#Headers],0),FALSE))/VLOOKUP($B17,Datos[],MATCH($C$2,Datos[#Headers],0),FALSE))</f>
        <v>-10.072000000000003</v>
      </c>
      <c r="AO17" s="13">
        <f>IF($C$1="mm",VLOOKUP($B17,Datos[],MATCH($C$2,Datos[#Headers],0),FALSE)-VLOOKUP(AO$4,Datos[],MATCH($C$2,Datos[#Headers],0),FALSE),(VLOOKUP($B17,Datos[],MATCH($C$2,Datos[#Headers],0),FALSE)-VLOOKUP(AO$4,Datos[],MATCH($C$2,Datos[#Headers],0),FALSE))/VLOOKUP($B17,Datos[],MATCH($C$2,Datos[#Headers],0),FALSE))</f>
        <v>12.02600000000001</v>
      </c>
      <c r="AP17" s="13">
        <f>IF($C$1="mm",VLOOKUP($B17,Datos[],MATCH($C$2,Datos[#Headers],0),FALSE)-VLOOKUP(AP$4,Datos[],MATCH($C$2,Datos[#Headers],0),FALSE),(VLOOKUP($B17,Datos[],MATCH($C$2,Datos[#Headers],0),FALSE)-VLOOKUP(AP$4,Datos[],MATCH($C$2,Datos[#Headers],0),FALSE))/VLOOKUP($B17,Datos[],MATCH($C$2,Datos[#Headers],0),FALSE))</f>
        <v>7.1999999999999886</v>
      </c>
      <c r="AQ17" s="13">
        <f>IF($C$1="mm",VLOOKUP($B17,Datos[],MATCH($C$2,Datos[#Headers],0),FALSE)-VLOOKUP(AQ$4,Datos[],MATCH($C$2,Datos[#Headers],0),FALSE),(VLOOKUP($B17,Datos[],MATCH($C$2,Datos[#Headers],0),FALSE)-VLOOKUP(AQ$4,Datos[],MATCH($C$2,Datos[#Headers],0),FALSE))/VLOOKUP($B17,Datos[],MATCH($C$2,Datos[#Headers],0),FALSE))</f>
        <v>-31</v>
      </c>
      <c r="AR17" s="13">
        <f>IF($C$1="mm",VLOOKUP($B17,Datos[],MATCH($C$2,Datos[#Headers],0),FALSE)-VLOOKUP(AR$4,Datos[],MATCH($C$2,Datos[#Headers],0),FALSE),(VLOOKUP($B17,Datos[],MATCH($C$2,Datos[#Headers],0),FALSE)-VLOOKUP(AR$4,Datos[],MATCH($C$2,Datos[#Headers],0),FALSE))/VLOOKUP($B17,Datos[],MATCH($C$2,Datos[#Headers],0),FALSE))</f>
        <v>-23</v>
      </c>
      <c r="AS17" s="13">
        <f>IF($C$1="mm",VLOOKUP($B17,Datos[],MATCH($C$2,Datos[#Headers],0),FALSE)-VLOOKUP(AS$4,Datos[],MATCH($C$2,Datos[#Headers],0),FALSE),(VLOOKUP($B17,Datos[],MATCH($C$2,Datos[#Headers],0),FALSE)-VLOOKUP(AS$4,Datos[],MATCH($C$2,Datos[#Headers],0),FALSE))/VLOOKUP($B17,Datos[],MATCH($C$2,Datos[#Headers],0),FALSE))</f>
        <v>30.060000000000002</v>
      </c>
      <c r="AT17" s="13">
        <f>IF($C$1="mm",VLOOKUP($B17,Datos[],MATCH($C$2,Datos[#Headers],0),FALSE)-VLOOKUP(AT$4,Datos[],MATCH($C$2,Datos[#Headers],0),FALSE),(VLOOKUP($B17,Datos[],MATCH($C$2,Datos[#Headers],0),FALSE)-VLOOKUP(AT$4,Datos[],MATCH($C$2,Datos[#Headers],0),FALSE))/VLOOKUP($B17,Datos[],MATCH($C$2,Datos[#Headers],0),FALSE))</f>
        <v>13.550000000000011</v>
      </c>
      <c r="AU17" s="13">
        <f>IF($C$1="mm",VLOOKUP($B17,Datos[],MATCH($C$2,Datos[#Headers],0),FALSE)-VLOOKUP(AU$4,Datos[],MATCH($C$2,Datos[#Headers],0),FALSE),(VLOOKUP($B17,Datos[],MATCH($C$2,Datos[#Headers],0),FALSE)-VLOOKUP(AU$4,Datos[],MATCH($C$2,Datos[#Headers],0),FALSE))/VLOOKUP($B17,Datos[],MATCH($C$2,Datos[#Headers],0),FALSE))</f>
        <v>50.380000000000024</v>
      </c>
      <c r="AV17" s="13">
        <f>IF($C$1="mm",VLOOKUP($B17,Datos[],MATCH($C$2,Datos[#Headers],0),FALSE)-VLOOKUP(AV$4,Datos[],MATCH($C$2,Datos[#Headers],0),FALSE),(VLOOKUP($B17,Datos[],MATCH($C$2,Datos[#Headers],0),FALSE)-VLOOKUP(AV$4,Datos[],MATCH($C$2,Datos[#Headers],0),FALSE))/VLOOKUP($B17,Datos[],MATCH($C$2,Datos[#Headers],0),FALSE))</f>
        <v>-25</v>
      </c>
      <c r="AW17" s="13">
        <f>IF($C$1="mm",VLOOKUP($B17,Datos[],MATCH($C$2,Datos[#Headers],0),FALSE)-VLOOKUP(AW$4,Datos[],MATCH($C$2,Datos[#Headers],0),FALSE),(VLOOKUP($B17,Datos[],MATCH($C$2,Datos[#Headers],0),FALSE)-VLOOKUP(AW$4,Datos[],MATCH($C$2,Datos[#Headers],0),FALSE))/VLOOKUP($B17,Datos[],MATCH($C$2,Datos[#Headers],0),FALSE))</f>
        <v>0.84999999999999432</v>
      </c>
      <c r="AX17" s="13">
        <f>IF($C$1="mm",VLOOKUP($B17,Datos[],MATCH($C$2,Datos[#Headers],0),FALSE)-VLOOKUP(AX$4,Datos[],MATCH($C$2,Datos[#Headers],0),FALSE),(VLOOKUP($B17,Datos[],MATCH($C$2,Datos[#Headers],0),FALSE)-VLOOKUP(AX$4,Datos[],MATCH($C$2,Datos[#Headers],0),FALSE))/VLOOKUP($B17,Datos[],MATCH($C$2,Datos[#Headers],0),FALSE))</f>
        <v>-24.549999999999983</v>
      </c>
      <c r="AY17" s="13">
        <f>IF($C$1="mm",VLOOKUP($B17,Datos[],MATCH($C$2,Datos[#Headers],0),FALSE)-VLOOKUP(AY$4,Datos[],MATCH($C$2,Datos[#Headers],0),FALSE),(VLOOKUP($B17,Datos[],MATCH($C$2,Datos[#Headers],0),FALSE)-VLOOKUP(AY$4,Datos[],MATCH($C$2,Datos[#Headers],0),FALSE))/VLOOKUP($B17,Datos[],MATCH($C$2,Datos[#Headers],0),FALSE))</f>
        <v>17.359999999999985</v>
      </c>
      <c r="AZ17" s="13">
        <f>IF($C$1="mm",VLOOKUP($B17,Datos[],MATCH($C$2,Datos[#Headers],0),FALSE)-VLOOKUP(AZ$4,Datos[],MATCH($C$2,Datos[#Headers],0),FALSE),(VLOOKUP($B17,Datos[],MATCH($C$2,Datos[#Headers],0),FALSE)-VLOOKUP(AZ$4,Datos[],MATCH($C$2,Datos[#Headers],0),FALSE))/VLOOKUP($B17,Datos[],MATCH($C$2,Datos[#Headers],0),FALSE))</f>
        <v>12.280000000000001</v>
      </c>
      <c r="BA17" s="13">
        <f>IF($C$1="mm",VLOOKUP($B17,Datos[],MATCH($C$2,Datos[#Headers],0),FALSE)-VLOOKUP(BA$4,Datos[],MATCH($C$2,Datos[#Headers],0),FALSE),(VLOOKUP($B17,Datos[],MATCH($C$2,Datos[#Headers],0),FALSE)-VLOOKUP(BA$4,Datos[],MATCH($C$2,Datos[#Headers],0),FALSE))/VLOOKUP($B17,Datos[],MATCH($C$2,Datos[#Headers],0),FALSE))</f>
        <v>30.060000000000002</v>
      </c>
      <c r="BB17" s="13" t="e">
        <f>IF($C$1="mm",VLOOKUP($B17,Datos[],MATCH($C$2,Datos[#Headers],0),FALSE)-VLOOKUP(BB$4,Datos[],MATCH($C$2,Datos[#Headers],0),FALSE),(VLOOKUP($B17,Datos[],MATCH($C$2,Datos[#Headers],0),FALSE)-VLOOKUP(BB$4,Datos[],MATCH($C$2,Datos[#Headers],0),FALSE))/VLOOKUP($B17,Datos[],MATCH($C$2,Datos[#Headers],0),FALSE))</f>
        <v>#N/A</v>
      </c>
      <c r="BC17" s="13">
        <f>IF($C$1="mm",VLOOKUP($B17,Datos[],MATCH($C$2,Datos[#Headers],0),FALSE)-VLOOKUP(BC$4,Datos[],MATCH($C$2,Datos[#Headers],0),FALSE),(VLOOKUP($B17,Datos[],MATCH($C$2,Datos[#Headers],0),FALSE)-VLOOKUP(BC$4,Datos[],MATCH($C$2,Datos[#Headers],0),FALSE))/VLOOKUP($B17,Datos[],MATCH($C$2,Datos[#Headers],0),FALSE))</f>
        <v>22.186000000000007</v>
      </c>
      <c r="BD17" s="13">
        <f>IF($C$1="mm",VLOOKUP($B17,Datos[],MATCH($C$2,Datos[#Headers],0),FALSE)-VLOOKUP(BD$4,Datos[],MATCH($C$2,Datos[#Headers],0),FALSE),(VLOOKUP($B17,Datos[],MATCH($C$2,Datos[#Headers],0),FALSE)-VLOOKUP(BD$4,Datos[],MATCH($C$2,Datos[#Headers],0),FALSE))/VLOOKUP($B17,Datos[],MATCH($C$2,Datos[#Headers],0),FALSE))</f>
        <v>-5.5</v>
      </c>
      <c r="BE17" s="13">
        <f>IF($C$1="mm",VLOOKUP($B17,Datos[],MATCH($C$2,Datos[#Headers],0),FALSE)-VLOOKUP(BE$4,Datos[],MATCH($C$2,Datos[#Headers],0),FALSE),(VLOOKUP($B17,Datos[],MATCH($C$2,Datos[#Headers],0),FALSE)-VLOOKUP(BE$4,Datos[],MATCH($C$2,Datos[#Headers],0),FALSE))/VLOOKUP($B17,Datos[],MATCH($C$2,Datos[#Headers],0),FALSE))</f>
        <v>-30.900000000000006</v>
      </c>
      <c r="BF17" s="13">
        <f>IF($C$1="mm",VLOOKUP($B17,Datos[],MATCH($C$2,Datos[#Headers],0),FALSE)-VLOOKUP(BF$4,Datos[],MATCH($C$2,Datos[#Headers],0),FALSE),(VLOOKUP($B17,Datos[],MATCH($C$2,Datos[#Headers],0),FALSE)-VLOOKUP(BF$4,Datos[],MATCH($C$2,Datos[#Headers],0),FALSE))/VLOOKUP($B17,Datos[],MATCH($C$2,Datos[#Headers],0),FALSE))</f>
        <v>-5.5</v>
      </c>
      <c r="BG17" s="13">
        <f>IF($C$1="mm",VLOOKUP($B17,Datos[],MATCH($C$2,Datos[#Headers],0),FALSE)-VLOOKUP(BG$4,Datos[],MATCH($C$2,Datos[#Headers],0),FALSE),(VLOOKUP($B17,Datos[],MATCH($C$2,Datos[#Headers],0),FALSE)-VLOOKUP(BG$4,Datos[],MATCH($C$2,Datos[#Headers],0),FALSE))/VLOOKUP($B17,Datos[],MATCH($C$2,Datos[#Headers],0),FALSE))</f>
        <v>-18.199999999999989</v>
      </c>
      <c r="BH17" s="13">
        <f>IF($C$1="mm",VLOOKUP($B17,Datos[],MATCH($C$2,Datos[#Headers],0),FALSE)-VLOOKUP(BH$4,Datos[],MATCH($C$2,Datos[#Headers],0),FALSE),(VLOOKUP($B17,Datos[],MATCH($C$2,Datos[#Headers],0),FALSE)-VLOOKUP(BH$4,Datos[],MATCH($C$2,Datos[#Headers],0),FALSE))/VLOOKUP($B17,Datos[],MATCH($C$2,Datos[#Headers],0),FALSE))</f>
        <v>-31</v>
      </c>
      <c r="BI17" s="13">
        <f>IF($C$1="mm",VLOOKUP($B17,Datos[],MATCH($C$2,Datos[#Headers],0),FALSE)-VLOOKUP(BI$4,Datos[],MATCH($C$2,Datos[#Headers],0),FALSE),(VLOOKUP($B17,Datos[],MATCH($C$2,Datos[#Headers],0),FALSE)-VLOOKUP(BI$4,Datos[],MATCH($C$2,Datos[#Headers],0),FALSE))/VLOOKUP($B17,Datos[],MATCH($C$2,Datos[#Headers],0),FALSE))</f>
        <v>30.060000000000002</v>
      </c>
      <c r="BJ17" s="13">
        <f>IF($C$1="mm",VLOOKUP($B17,Datos[],MATCH($C$2,Datos[#Headers],0),FALSE)-VLOOKUP(BJ$4,Datos[],MATCH($C$2,Datos[#Headers],0),FALSE),(VLOOKUP($B17,Datos[],MATCH($C$2,Datos[#Headers],0),FALSE)-VLOOKUP(BJ$4,Datos[],MATCH($C$2,Datos[#Headers],0),FALSE))/VLOOKUP($B17,Datos[],MATCH($C$2,Datos[#Headers],0),FALSE))</f>
        <v>24.980000000000018</v>
      </c>
      <c r="BK17" s="13">
        <f>IF($C$1="mm",VLOOKUP($B17,Datos[],MATCH($C$2,Datos[#Headers],0),FALSE)-VLOOKUP(BK$4,Datos[],MATCH($C$2,Datos[#Headers],0),FALSE),(VLOOKUP($B17,Datos[],MATCH($C$2,Datos[#Headers],0),FALSE)-VLOOKUP(BK$4,Datos[],MATCH($C$2,Datos[#Headers],0),FALSE))/VLOOKUP($B17,Datos[],MATCH($C$2,Datos[#Headers],0),FALSE))</f>
        <v>-2.9599999999999795</v>
      </c>
      <c r="BL17" s="13">
        <f>IF($C$1="mm",VLOOKUP($B17,Datos[],MATCH($C$2,Datos[#Headers],0),FALSE)-VLOOKUP(BL$4,Datos[],MATCH($C$2,Datos[#Headers],0),FALSE),(VLOOKUP($B17,Datos[],MATCH($C$2,Datos[#Headers],0),FALSE)-VLOOKUP(BL$4,Datos[],MATCH($C$2,Datos[#Headers],0),FALSE))/VLOOKUP($B17,Datos[],MATCH($C$2,Datos[#Headers],0),FALSE))</f>
        <v>-35.980000000000018</v>
      </c>
      <c r="BM17" s="13">
        <f>IF($C$1="mm",VLOOKUP($B17,Datos[],MATCH($C$2,Datos[#Headers],0),FALSE)-VLOOKUP(BM$4,Datos[],MATCH($C$2,Datos[#Headers],0),FALSE),(VLOOKUP($B17,Datos[],MATCH($C$2,Datos[#Headers],0),FALSE)-VLOOKUP(BM$4,Datos[],MATCH($C$2,Datos[#Headers],0),FALSE))/VLOOKUP($B17,Datos[],MATCH($C$2,Datos[#Headers],0),FALSE))</f>
        <v>-35.980000000000018</v>
      </c>
    </row>
    <row r="18" spans="2:65" s="10" customFormat="1" ht="29.7" customHeight="1" x14ac:dyDescent="0.55000000000000004">
      <c r="B18" s="29" t="s">
        <v>105</v>
      </c>
      <c r="C18" s="13">
        <f>IF($C$1="mm",VLOOKUP($B18,Datos[],MATCH($C$2,Datos[#Headers],0),FALSE)-VLOOKUP(C$4,Datos[],MATCH($C$2,Datos[#Headers],0),FALSE),(VLOOKUP($B18,Datos[],MATCH($C$2,Datos[#Headers],0),FALSE)-VLOOKUP(C$4,Datos[],MATCH($C$2,Datos[#Headers],0),FALSE))/VLOOKUP($B18,Datos[],MATCH($C$2,Datos[#Headers],0),FALSE))</f>
        <v>83.032000000000011</v>
      </c>
      <c r="D18" s="13">
        <f>IF($C$1="mm",VLOOKUP($B18,Datos[],MATCH($C$2,Datos[#Headers],0),FALSE)-VLOOKUP(D$4,Datos[],MATCH($C$2,Datos[#Headers],0),FALSE),(VLOOKUP($B18,Datos[],MATCH($C$2,Datos[#Headers],0),FALSE)-VLOOKUP(D$4,Datos[],MATCH($C$2,Datos[#Headers],0),FALSE))/VLOOKUP($B18,Datos[],MATCH($C$2,Datos[#Headers],0),FALSE))</f>
        <v>83.032000000000011</v>
      </c>
      <c r="E18" s="13">
        <f>IF($C$1="mm",VLOOKUP($B18,Datos[],MATCH($C$2,Datos[#Headers],0),FALSE)-VLOOKUP(E$4,Datos[],MATCH($C$2,Datos[#Headers],0),FALSE),(VLOOKUP($B18,Datos[],MATCH($C$2,Datos[#Headers],0),FALSE)-VLOOKUP(E$4,Datos[],MATCH($C$2,Datos[#Headers],0),FALSE))/VLOOKUP($B18,Datos[],MATCH($C$2,Datos[#Headers],0),FALSE))</f>
        <v>-9</v>
      </c>
      <c r="F18" s="13">
        <f>IF($C$1="mm",VLOOKUP($B18,Datos[],MATCH($C$2,Datos[#Headers],0),FALSE)-VLOOKUP(F$4,Datos[],MATCH($C$2,Datos[#Headers],0),FALSE),(VLOOKUP($B18,Datos[],MATCH($C$2,Datos[#Headers],0),FALSE)-VLOOKUP(F$4,Datos[],MATCH($C$2,Datos[#Headers],0),FALSE))/VLOOKUP($B18,Datos[],MATCH($C$2,Datos[#Headers],0),FALSE))</f>
        <v>11.150000000000006</v>
      </c>
      <c r="G18" s="13">
        <f>IF($C$1="mm",VLOOKUP($B18,Datos[],MATCH($C$2,Datos[#Headers],0),FALSE)-VLOOKUP(G$4,Datos[],MATCH($C$2,Datos[#Headers],0),FALSE),(VLOOKUP($B18,Datos[],MATCH($C$2,Datos[#Headers],0),FALSE)-VLOOKUP(G$4,Datos[],MATCH($C$2,Datos[#Headers],0),FALSE))/VLOOKUP($B18,Datos[],MATCH($C$2,Datos[#Headers],0),FALSE))</f>
        <v>11.150000000000006</v>
      </c>
      <c r="H18" s="13">
        <f>IF($C$1="mm",VLOOKUP($B18,Datos[],MATCH($C$2,Datos[#Headers],0),FALSE)-VLOOKUP(H$4,Datos[],MATCH($C$2,Datos[#Headers],0),FALSE),(VLOOKUP($B18,Datos[],MATCH($C$2,Datos[#Headers],0),FALSE)-VLOOKUP(H$4,Datos[],MATCH($C$2,Datos[#Headers],0),FALSE))/VLOOKUP($B18,Datos[],MATCH($C$2,Datos[#Headers],0),FALSE))</f>
        <v>64.998000000000019</v>
      </c>
      <c r="I18" s="13">
        <f>IF($C$1="mm",VLOOKUP($B18,Datos[],MATCH($C$2,Datos[#Headers],0),FALSE)-VLOOKUP(I$4,Datos[],MATCH($C$2,Datos[#Headers],0),FALSE),(VLOOKUP($B18,Datos[],MATCH($C$2,Datos[#Headers],0),FALSE)-VLOOKUP(I$4,Datos[],MATCH($C$2,Datos[#Headers],0),FALSE))/VLOOKUP($B18,Datos[],MATCH($C$2,Datos[#Headers],0),FALSE))</f>
        <v>17.5</v>
      </c>
      <c r="J18" s="13">
        <f>IF($C$1="mm",VLOOKUP($B18,Datos[],MATCH($C$2,Datos[#Headers],0),FALSE)-VLOOKUP(J$4,Datos[],MATCH($C$2,Datos[#Headers],0),FALSE),(VLOOKUP($B18,Datos[],MATCH($C$2,Datos[#Headers],0),FALSE)-VLOOKUP(J$4,Datos[],MATCH($C$2,Datos[#Headers],0),FALSE))/VLOOKUP($B18,Datos[],MATCH($C$2,Datos[#Headers],0),FALSE))</f>
        <v>16.230000000000018</v>
      </c>
      <c r="K18" s="13">
        <f>IF($C$1="mm",VLOOKUP($B18,Datos[],MATCH($C$2,Datos[#Headers],0),FALSE)-VLOOKUP(K$4,Datos[],MATCH($C$2,Datos[#Headers],0),FALSE),(VLOOKUP($B18,Datos[],MATCH($C$2,Datos[#Headers],0),FALSE)-VLOOKUP(K$4,Datos[],MATCH($C$2,Datos[#Headers],0),FALSE))/VLOOKUP($B18,Datos[],MATCH($C$2,Datos[#Headers],0),FALSE))</f>
        <v>35.28</v>
      </c>
      <c r="L18" s="13">
        <f>IF($C$1="mm",VLOOKUP($B18,Datos[],MATCH($C$2,Datos[#Headers],0),FALSE)-VLOOKUP(L$4,Datos[],MATCH($C$2,Datos[#Headers],0),FALSE),(VLOOKUP($B18,Datos[],MATCH($C$2,Datos[#Headers],0),FALSE)-VLOOKUP(L$4,Datos[],MATCH($C$2,Datos[#Headers],0),FALSE))/VLOOKUP($B18,Datos[],MATCH($C$2,Datos[#Headers],0),FALSE))</f>
        <v>35.28</v>
      </c>
      <c r="M18" s="13">
        <f>IF($C$1="mm",VLOOKUP($B18,Datos[],MATCH($C$2,Datos[#Headers],0),FALSE)-VLOOKUP(M$4,Datos[],MATCH($C$2,Datos[#Headers],0),FALSE),(VLOOKUP($B18,Datos[],MATCH($C$2,Datos[#Headers],0),FALSE)-VLOOKUP(M$4,Datos[],MATCH($C$2,Datos[#Headers],0),FALSE))/VLOOKUP($B18,Datos[],MATCH($C$2,Datos[#Headers],0),FALSE))</f>
        <v>12.927999999999997</v>
      </c>
      <c r="N18" s="13">
        <f>IF($C$1="mm",VLOOKUP($B18,Datos[],MATCH($C$2,Datos[#Headers],0),FALSE)-VLOOKUP(N$4,Datos[],MATCH($C$2,Datos[#Headers],0),FALSE),(VLOOKUP($B18,Datos[],MATCH($C$2,Datos[#Headers],0),FALSE)-VLOOKUP(N$4,Datos[],MATCH($C$2,Datos[#Headers],0),FALSE))/VLOOKUP($B18,Datos[],MATCH($C$2,Datos[#Headers],0),FALSE))</f>
        <v>50.012</v>
      </c>
      <c r="O18" s="13">
        <f>IF($C$1="mm",VLOOKUP($B18,Datos[],MATCH($C$2,Datos[#Headers],0),FALSE)-VLOOKUP(O$4,Datos[],MATCH($C$2,Datos[#Headers],0),FALSE),(VLOOKUP($B18,Datos[],MATCH($C$2,Datos[#Headers],0),FALSE)-VLOOKUP(O$4,Datos[],MATCH($C$2,Datos[#Headers],0),FALSE))/VLOOKUP($B18,Datos[],MATCH($C$2,Datos[#Headers],0),FALSE))</f>
        <v>23</v>
      </c>
      <c r="P18" s="13">
        <f>IF($C$1="mm",VLOOKUP($B18,Datos[],MATCH($C$2,Datos[#Headers],0),FALSE)-VLOOKUP(P$4,Datos[],MATCH($C$2,Datos[#Headers],0),FALSE),(VLOOKUP($B18,Datos[],MATCH($C$2,Datos[#Headers],0),FALSE)-VLOOKUP(P$4,Datos[],MATCH($C$2,Datos[#Headers],0),FALSE))/VLOOKUP($B18,Datos[],MATCH($C$2,Datos[#Headers],0),FALSE))</f>
        <v>0</v>
      </c>
      <c r="Q18" s="13">
        <f>IF($C$1="mm",VLOOKUP($B18,Datos[],MATCH($C$2,Datos[#Headers],0),FALSE)-VLOOKUP(Q$4,Datos[],MATCH($C$2,Datos[#Headers],0),FALSE),(VLOOKUP($B18,Datos[],MATCH($C$2,Datos[#Headers],0),FALSE)-VLOOKUP(Q$4,Datos[],MATCH($C$2,Datos[#Headers],0),FALSE))/VLOOKUP($B18,Datos[],MATCH($C$2,Datos[#Headers],0),FALSE))</f>
        <v>21</v>
      </c>
      <c r="R18" s="13">
        <f>IF($C$1="mm",VLOOKUP($B18,Datos[],MATCH($C$2,Datos[#Headers],0),FALSE)-VLOOKUP(R$4,Datos[],MATCH($C$2,Datos[#Headers],0),FALSE),(VLOOKUP($B18,Datos[],MATCH($C$2,Datos[#Headers],0),FALSE)-VLOOKUP(R$4,Datos[],MATCH($C$2,Datos[#Headers],0),FALSE))/VLOOKUP($B18,Datos[],MATCH($C$2,Datos[#Headers],0),FALSE))</f>
        <v>5</v>
      </c>
      <c r="S18" s="13">
        <f>IF($C$1="mm",VLOOKUP($B18,Datos[],MATCH($C$2,Datos[#Headers],0),FALSE)-VLOOKUP(S$4,Datos[],MATCH($C$2,Datos[#Headers],0),FALSE),(VLOOKUP($B18,Datos[],MATCH($C$2,Datos[#Headers],0),FALSE)-VLOOKUP(S$4,Datos[],MATCH($C$2,Datos[#Headers],0),FALSE))/VLOOKUP($B18,Datos[],MATCH($C$2,Datos[#Headers],0),FALSE))</f>
        <v>47.5</v>
      </c>
      <c r="T18" s="13">
        <f>IF($C$1="mm",VLOOKUP($B18,Datos[],MATCH($C$2,Datos[#Headers],0),FALSE)-VLOOKUP(T$4,Datos[],MATCH($C$2,Datos[#Headers],0),FALSE),(VLOOKUP($B18,Datos[],MATCH($C$2,Datos[#Headers],0),FALSE)-VLOOKUP(T$4,Datos[],MATCH($C$2,Datos[#Headers],0),FALSE))/VLOOKUP($B18,Datos[],MATCH($C$2,Datos[#Headers],0),FALSE))</f>
        <v>38</v>
      </c>
      <c r="U18" s="13">
        <f>IF($C$1="mm",VLOOKUP($B18,Datos[],MATCH($C$2,Datos[#Headers],0),FALSE)-VLOOKUP(U$4,Datos[],MATCH($C$2,Datos[#Headers],0),FALSE),(VLOOKUP($B18,Datos[],MATCH($C$2,Datos[#Headers],0),FALSE)-VLOOKUP(U$4,Datos[],MATCH($C$2,Datos[#Headers],0),FALSE))/VLOOKUP($B18,Datos[],MATCH($C$2,Datos[#Headers],0),FALSE))</f>
        <v>20</v>
      </c>
      <c r="V18" s="13">
        <f>IF($C$1="mm",VLOOKUP($B18,Datos[],MATCH($C$2,Datos[#Headers],0),FALSE)-VLOOKUP(V$4,Datos[],MATCH($C$2,Datos[#Headers],0),FALSE),(VLOOKUP($B18,Datos[],MATCH($C$2,Datos[#Headers],0),FALSE)-VLOOKUP(V$4,Datos[],MATCH($C$2,Datos[#Headers],0),FALSE))/VLOOKUP($B18,Datos[],MATCH($C$2,Datos[#Headers],0),FALSE))</f>
        <v>35.28</v>
      </c>
      <c r="W18" s="13">
        <f>IF($C$1="mm",VLOOKUP($B18,Datos[],MATCH($C$2,Datos[#Headers],0),FALSE)-VLOOKUP(W$4,Datos[],MATCH($C$2,Datos[#Headers],0),FALSE),(VLOOKUP($B18,Datos[],MATCH($C$2,Datos[#Headers],0),FALSE)-VLOOKUP(W$4,Datos[],MATCH($C$2,Datos[#Headers],0),FALSE))/VLOOKUP($B18,Datos[],MATCH($C$2,Datos[#Headers],0),FALSE))</f>
        <v>0</v>
      </c>
      <c r="X18" s="13">
        <f>IF($C$1="mm",VLOOKUP($B18,Datos[],MATCH($C$2,Datos[#Headers],0),FALSE)-VLOOKUP(X$4,Datos[],MATCH($C$2,Datos[#Headers],0),FALSE),(VLOOKUP($B18,Datos[],MATCH($C$2,Datos[#Headers],0),FALSE)-VLOOKUP(X$4,Datos[],MATCH($C$2,Datos[#Headers],0),FALSE))/VLOOKUP($B18,Datos[],MATCH($C$2,Datos[#Headers],0),FALSE))</f>
        <v>20</v>
      </c>
      <c r="Y18" s="13">
        <f>IF($C$1="mm",VLOOKUP($B18,Datos[],MATCH($C$2,Datos[#Headers],0),FALSE)-VLOOKUP(Y$4,Datos[],MATCH($C$2,Datos[#Headers],0),FALSE),(VLOOKUP($B18,Datos[],MATCH($C$2,Datos[#Headers],0),FALSE)-VLOOKUP(Y$4,Datos[],MATCH($C$2,Datos[#Headers],0),FALSE))/VLOOKUP($B18,Datos[],MATCH($C$2,Datos[#Headers],0),FALSE))</f>
        <v>6</v>
      </c>
      <c r="Z18" s="13">
        <f>IF($C$1="mm",VLOOKUP($B18,Datos[],MATCH($C$2,Datos[#Headers],0),FALSE)-VLOOKUP(Z$4,Datos[],MATCH($C$2,Datos[#Headers],0),FALSE),(VLOOKUP($B18,Datos[],MATCH($C$2,Datos[#Headers],0),FALSE)-VLOOKUP(Z$4,Datos[],MATCH($C$2,Datos[#Headers],0),FALSE))/VLOOKUP($B18,Datos[],MATCH($C$2,Datos[#Headers],0),FALSE))</f>
        <v>23.087999999999994</v>
      </c>
      <c r="AA18" s="13">
        <f>IF($C$1="mm",VLOOKUP($B18,Datos[],MATCH($C$2,Datos[#Headers],0),FALSE)-VLOOKUP(AA$4,Datos[],MATCH($C$2,Datos[#Headers],0),FALSE),(VLOOKUP($B18,Datos[],MATCH($C$2,Datos[#Headers],0),FALSE)-VLOOKUP(AA$4,Datos[],MATCH($C$2,Datos[#Headers],0),FALSE))/VLOOKUP($B18,Datos[],MATCH($C$2,Datos[#Headers],0),FALSE))</f>
        <v>19</v>
      </c>
      <c r="AB18" s="13">
        <f>IF($C$1="mm",VLOOKUP($B18,Datos[],MATCH($C$2,Datos[#Headers],0),FALSE)-VLOOKUP(AB$4,Datos[],MATCH($C$2,Datos[#Headers],0),FALSE),(VLOOKUP($B18,Datos[],MATCH($C$2,Datos[#Headers],0),FALSE)-VLOOKUP(AB$4,Datos[],MATCH($C$2,Datos[#Headers],0),FALSE))/VLOOKUP($B18,Datos[],MATCH($C$2,Datos[#Headers],0),FALSE))</f>
        <v>44.932000000000016</v>
      </c>
      <c r="AC18" s="13">
        <f>IF($C$1="mm",VLOOKUP($B18,Datos[],MATCH($C$2,Datos[#Headers],0),FALSE)-VLOOKUP(AC$4,Datos[],MATCH($C$2,Datos[#Headers],0),FALSE),(VLOOKUP($B18,Datos[],MATCH($C$2,Datos[#Headers],0),FALSE)-VLOOKUP(AC$4,Datos[],MATCH($C$2,Datos[#Headers],0),FALSE))/VLOOKUP($B18,Datos[],MATCH($C$2,Datos[#Headers],0),FALSE))</f>
        <v>-13.996000000000009</v>
      </c>
      <c r="AD18" s="13">
        <f>IF($C$1="mm",VLOOKUP($B18,Datos[],MATCH($C$2,Datos[#Headers],0),FALSE)-VLOOKUP(AD$4,Datos[],MATCH($C$2,Datos[#Headers],0),FALSE),(VLOOKUP($B18,Datos[],MATCH($C$2,Datos[#Headers],0),FALSE)-VLOOKUP(AD$4,Datos[],MATCH($C$2,Datos[#Headers],0),FALSE))/VLOOKUP($B18,Datos[],MATCH($C$2,Datos[#Headers],0),FALSE))</f>
        <v>48.995999999999981</v>
      </c>
      <c r="AE18" s="13">
        <f>IF($C$1="mm",VLOOKUP($B18,Datos[],MATCH($C$2,Datos[#Headers],0),FALSE)-VLOOKUP(AE$4,Datos[],MATCH($C$2,Datos[#Headers],0),FALSE),(VLOOKUP($B18,Datos[],MATCH($C$2,Datos[#Headers],0),FALSE)-VLOOKUP(AE$4,Datos[],MATCH($C$2,Datos[#Headers],0),FALSE))/VLOOKUP($B18,Datos[],MATCH($C$2,Datos[#Headers],0),FALSE))</f>
        <v>42.900000000000006</v>
      </c>
      <c r="AF18" s="13">
        <f>IF($C$1="mm",VLOOKUP($B18,Datos[],MATCH($C$2,Datos[#Headers],0),FALSE)-VLOOKUP(AF$4,Datos[],MATCH($C$2,Datos[#Headers],0),FALSE),(VLOOKUP($B18,Datos[],MATCH($C$2,Datos[#Headers],0),FALSE)-VLOOKUP(AF$4,Datos[],MATCH($C$2,Datos[#Headers],0),FALSE))/VLOOKUP($B18,Datos[],MATCH($C$2,Datos[#Headers],0),FALSE))</f>
        <v>19.024000000000001</v>
      </c>
      <c r="AG18" s="13">
        <f>IF($C$1="mm",VLOOKUP($B18,Datos[],MATCH($C$2,Datos[#Headers],0),FALSE)-VLOOKUP(AG$4,Datos[],MATCH($C$2,Datos[#Headers],0),FALSE),(VLOOKUP($B18,Datos[],MATCH($C$2,Datos[#Headers],0),FALSE)-VLOOKUP(AG$4,Datos[],MATCH($C$2,Datos[#Headers],0),FALSE))/VLOOKUP($B18,Datos[],MATCH($C$2,Datos[#Headers],0),FALSE))</f>
        <v>23.087999999999994</v>
      </c>
      <c r="AH18" s="13">
        <f>IF($C$1="mm",VLOOKUP($B18,Datos[],MATCH($C$2,Datos[#Headers],0),FALSE)-VLOOKUP(AH$4,Datos[],MATCH($C$2,Datos[#Headers],0),FALSE),(VLOOKUP($B18,Datos[],MATCH($C$2,Datos[#Headers],0),FALSE)-VLOOKUP(AH$4,Datos[],MATCH($C$2,Datos[#Headers],0),FALSE))/VLOOKUP($B18,Datos[],MATCH($C$2,Datos[#Headers],0),FALSE))</f>
        <v>27.151999999999987</v>
      </c>
      <c r="AI18" s="13">
        <f>IF($C$1="mm",VLOOKUP($B18,Datos[],MATCH($C$2,Datos[#Headers],0),FALSE)-VLOOKUP(AI$4,Datos[],MATCH($C$2,Datos[#Headers],0),FALSE),(VLOOKUP($B18,Datos[],MATCH($C$2,Datos[#Headers],0),FALSE)-VLOOKUP(AI$4,Datos[],MATCH($C$2,Datos[#Headers],0),FALSE))/VLOOKUP($B18,Datos[],MATCH($C$2,Datos[#Headers],0),FALSE))</f>
        <v>12.165999999999997</v>
      </c>
      <c r="AJ18" s="13">
        <f>IF($C$1="mm",VLOOKUP($B18,Datos[],MATCH($C$2,Datos[#Headers],0),FALSE)-VLOOKUP(AJ$4,Datos[],MATCH($C$2,Datos[#Headers],0),FALSE),(VLOOKUP($B18,Datos[],MATCH($C$2,Datos[#Headers],0),FALSE)-VLOOKUP(AJ$4,Datos[],MATCH($C$2,Datos[#Headers],0),FALSE))/VLOOKUP($B18,Datos[],MATCH($C$2,Datos[#Headers],0),FALSE))</f>
        <v>44.932000000000016</v>
      </c>
      <c r="AK18" s="13">
        <f>IF($C$1="mm",VLOOKUP($B18,Datos[],MATCH($C$2,Datos[#Headers],0),FALSE)-VLOOKUP(AK$4,Datos[],MATCH($C$2,Datos[#Headers],0),FALSE),(VLOOKUP($B18,Datos[],MATCH($C$2,Datos[#Headers],0),FALSE)-VLOOKUP(AK$4,Datos[],MATCH($C$2,Datos[#Headers],0),FALSE))/VLOOKUP($B18,Datos[],MATCH($C$2,Datos[#Headers],0),FALSE))</f>
        <v>22</v>
      </c>
      <c r="AL18" s="13">
        <f>IF($C$1="mm",VLOOKUP($B18,Datos[],MATCH($C$2,Datos[#Headers],0),FALSE)-VLOOKUP(AL$4,Datos[],MATCH($C$2,Datos[#Headers],0),FALSE),(VLOOKUP($B18,Datos[],MATCH($C$2,Datos[#Headers],0),FALSE)-VLOOKUP(AL$4,Datos[],MATCH($C$2,Datos[#Headers],0),FALSE))/VLOOKUP($B18,Datos[],MATCH($C$2,Datos[#Headers],0),FALSE))</f>
        <v>-2</v>
      </c>
      <c r="AM18" s="13">
        <f>IF($C$1="mm",VLOOKUP($B18,Datos[],MATCH($C$2,Datos[#Headers],0),FALSE)-VLOOKUP(AM$4,Datos[],MATCH($C$2,Datos[#Headers],0),FALSE),(VLOOKUP($B18,Datos[],MATCH($C$2,Datos[#Headers],0),FALSE)-VLOOKUP(AM$4,Datos[],MATCH($C$2,Datos[#Headers],0),FALSE))/VLOOKUP($B18,Datos[],MATCH($C$2,Datos[#Headers],0),FALSE))</f>
        <v>40.106000000000023</v>
      </c>
      <c r="AN18" s="13">
        <f>IF($C$1="mm",VLOOKUP($B18,Datos[],MATCH($C$2,Datos[#Headers],0),FALSE)-VLOOKUP(AN$4,Datos[],MATCH($C$2,Datos[#Headers],0),FALSE),(VLOOKUP($B18,Datos[],MATCH($C$2,Datos[#Headers],0),FALSE)-VLOOKUP(AN$4,Datos[],MATCH($C$2,Datos[#Headers],0),FALSE))/VLOOKUP($B18,Datos[],MATCH($C$2,Datos[#Headers],0),FALSE))</f>
        <v>12.927999999999997</v>
      </c>
      <c r="AO18" s="13">
        <f>IF($C$1="mm",VLOOKUP($B18,Datos[],MATCH($C$2,Datos[#Headers],0),FALSE)-VLOOKUP(AO$4,Datos[],MATCH($C$2,Datos[#Headers],0),FALSE),(VLOOKUP($B18,Datos[],MATCH($C$2,Datos[#Headers],0),FALSE)-VLOOKUP(AO$4,Datos[],MATCH($C$2,Datos[#Headers],0),FALSE))/VLOOKUP($B18,Datos[],MATCH($C$2,Datos[#Headers],0),FALSE))</f>
        <v>35.02600000000001</v>
      </c>
      <c r="AP18" s="13">
        <f>IF($C$1="mm",VLOOKUP($B18,Datos[],MATCH($C$2,Datos[#Headers],0),FALSE)-VLOOKUP(AP$4,Datos[],MATCH($C$2,Datos[#Headers],0),FALSE),(VLOOKUP($B18,Datos[],MATCH($C$2,Datos[#Headers],0),FALSE)-VLOOKUP(AP$4,Datos[],MATCH($C$2,Datos[#Headers],0),FALSE))/VLOOKUP($B18,Datos[],MATCH($C$2,Datos[#Headers],0),FALSE))</f>
        <v>30.199999999999989</v>
      </c>
      <c r="AQ18" s="13">
        <f>IF($C$1="mm",VLOOKUP($B18,Datos[],MATCH($C$2,Datos[#Headers],0),FALSE)-VLOOKUP(AQ$4,Datos[],MATCH($C$2,Datos[#Headers],0),FALSE),(VLOOKUP($B18,Datos[],MATCH($C$2,Datos[#Headers],0),FALSE)-VLOOKUP(AQ$4,Datos[],MATCH($C$2,Datos[#Headers],0),FALSE))/VLOOKUP($B18,Datos[],MATCH($C$2,Datos[#Headers],0),FALSE))</f>
        <v>-8</v>
      </c>
      <c r="AR18" s="13">
        <f>IF($C$1="mm",VLOOKUP($B18,Datos[],MATCH($C$2,Datos[#Headers],0),FALSE)-VLOOKUP(AR$4,Datos[],MATCH($C$2,Datos[#Headers],0),FALSE),(VLOOKUP($B18,Datos[],MATCH($C$2,Datos[#Headers],0),FALSE)-VLOOKUP(AR$4,Datos[],MATCH($C$2,Datos[#Headers],0),FALSE))/VLOOKUP($B18,Datos[],MATCH($C$2,Datos[#Headers],0),FALSE))</f>
        <v>0</v>
      </c>
      <c r="AS18" s="13">
        <f>IF($C$1="mm",VLOOKUP($B18,Datos[],MATCH($C$2,Datos[#Headers],0),FALSE)-VLOOKUP(AS$4,Datos[],MATCH($C$2,Datos[#Headers],0),FALSE),(VLOOKUP($B18,Datos[],MATCH($C$2,Datos[#Headers],0),FALSE)-VLOOKUP(AS$4,Datos[],MATCH($C$2,Datos[#Headers],0),FALSE))/VLOOKUP($B18,Datos[],MATCH($C$2,Datos[#Headers],0),FALSE))</f>
        <v>53.06</v>
      </c>
      <c r="AT18" s="13">
        <f>IF($C$1="mm",VLOOKUP($B18,Datos[],MATCH($C$2,Datos[#Headers],0),FALSE)-VLOOKUP(AT$4,Datos[],MATCH($C$2,Datos[#Headers],0),FALSE),(VLOOKUP($B18,Datos[],MATCH($C$2,Datos[#Headers],0),FALSE)-VLOOKUP(AT$4,Datos[],MATCH($C$2,Datos[#Headers],0),FALSE))/VLOOKUP($B18,Datos[],MATCH($C$2,Datos[#Headers],0),FALSE))</f>
        <v>36.550000000000011</v>
      </c>
      <c r="AU18" s="13">
        <f>IF($C$1="mm",VLOOKUP($B18,Datos[],MATCH($C$2,Datos[#Headers],0),FALSE)-VLOOKUP(AU$4,Datos[],MATCH($C$2,Datos[#Headers],0),FALSE),(VLOOKUP($B18,Datos[],MATCH($C$2,Datos[#Headers],0),FALSE)-VLOOKUP(AU$4,Datos[],MATCH($C$2,Datos[#Headers],0),FALSE))/VLOOKUP($B18,Datos[],MATCH($C$2,Datos[#Headers],0),FALSE))</f>
        <v>73.380000000000024</v>
      </c>
      <c r="AV18" s="13">
        <f>IF($C$1="mm",VLOOKUP($B18,Datos[],MATCH($C$2,Datos[#Headers],0),FALSE)-VLOOKUP(AV$4,Datos[],MATCH($C$2,Datos[#Headers],0),FALSE),(VLOOKUP($B18,Datos[],MATCH($C$2,Datos[#Headers],0),FALSE)-VLOOKUP(AV$4,Datos[],MATCH($C$2,Datos[#Headers],0),FALSE))/VLOOKUP($B18,Datos[],MATCH($C$2,Datos[#Headers],0),FALSE))</f>
        <v>-2</v>
      </c>
      <c r="AW18" s="13">
        <f>IF($C$1="mm",VLOOKUP($B18,Datos[],MATCH($C$2,Datos[#Headers],0),FALSE)-VLOOKUP(AW$4,Datos[],MATCH($C$2,Datos[#Headers],0),FALSE),(VLOOKUP($B18,Datos[],MATCH($C$2,Datos[#Headers],0),FALSE)-VLOOKUP(AW$4,Datos[],MATCH($C$2,Datos[#Headers],0),FALSE))/VLOOKUP($B18,Datos[],MATCH($C$2,Datos[#Headers],0),FALSE))</f>
        <v>23.849999999999994</v>
      </c>
      <c r="AX18" s="13">
        <f>IF($C$1="mm",VLOOKUP($B18,Datos[],MATCH($C$2,Datos[#Headers],0),FALSE)-VLOOKUP(AX$4,Datos[],MATCH($C$2,Datos[#Headers],0),FALSE),(VLOOKUP($B18,Datos[],MATCH($C$2,Datos[#Headers],0),FALSE)-VLOOKUP(AX$4,Datos[],MATCH($C$2,Datos[#Headers],0),FALSE))/VLOOKUP($B18,Datos[],MATCH($C$2,Datos[#Headers],0),FALSE))</f>
        <v>-1.5499999999999829</v>
      </c>
      <c r="AY18" s="13">
        <f>IF($C$1="mm",VLOOKUP($B18,Datos[],MATCH($C$2,Datos[#Headers],0),FALSE)-VLOOKUP(AY$4,Datos[],MATCH($C$2,Datos[#Headers],0),FALSE),(VLOOKUP($B18,Datos[],MATCH($C$2,Datos[#Headers],0),FALSE)-VLOOKUP(AY$4,Datos[],MATCH($C$2,Datos[#Headers],0),FALSE))/VLOOKUP($B18,Datos[],MATCH($C$2,Datos[#Headers],0),FALSE))</f>
        <v>40.359999999999985</v>
      </c>
      <c r="AZ18" s="13">
        <f>IF($C$1="mm",VLOOKUP($B18,Datos[],MATCH($C$2,Datos[#Headers],0),FALSE)-VLOOKUP(AZ$4,Datos[],MATCH($C$2,Datos[#Headers],0),FALSE),(VLOOKUP($B18,Datos[],MATCH($C$2,Datos[#Headers],0),FALSE)-VLOOKUP(AZ$4,Datos[],MATCH($C$2,Datos[#Headers],0),FALSE))/VLOOKUP($B18,Datos[],MATCH($C$2,Datos[#Headers],0),FALSE))</f>
        <v>35.28</v>
      </c>
      <c r="BA18" s="13">
        <f>IF($C$1="mm",VLOOKUP($B18,Datos[],MATCH($C$2,Datos[#Headers],0),FALSE)-VLOOKUP(BA$4,Datos[],MATCH($C$2,Datos[#Headers],0),FALSE),(VLOOKUP($B18,Datos[],MATCH($C$2,Datos[#Headers],0),FALSE)-VLOOKUP(BA$4,Datos[],MATCH($C$2,Datos[#Headers],0),FALSE))/VLOOKUP($B18,Datos[],MATCH($C$2,Datos[#Headers],0),FALSE))</f>
        <v>53.06</v>
      </c>
      <c r="BB18" s="13" t="e">
        <f>IF($C$1="mm",VLOOKUP($B18,Datos[],MATCH($C$2,Datos[#Headers],0),FALSE)-VLOOKUP(BB$4,Datos[],MATCH($C$2,Datos[#Headers],0),FALSE),(VLOOKUP($B18,Datos[],MATCH($C$2,Datos[#Headers],0),FALSE)-VLOOKUP(BB$4,Datos[],MATCH($C$2,Datos[#Headers],0),FALSE))/VLOOKUP($B18,Datos[],MATCH($C$2,Datos[#Headers],0),FALSE))</f>
        <v>#N/A</v>
      </c>
      <c r="BC18" s="13">
        <f>IF($C$1="mm",VLOOKUP($B18,Datos[],MATCH($C$2,Datos[#Headers],0),FALSE)-VLOOKUP(BC$4,Datos[],MATCH($C$2,Datos[#Headers],0),FALSE),(VLOOKUP($B18,Datos[],MATCH($C$2,Datos[#Headers],0),FALSE)-VLOOKUP(BC$4,Datos[],MATCH($C$2,Datos[#Headers],0),FALSE))/VLOOKUP($B18,Datos[],MATCH($C$2,Datos[#Headers],0),FALSE))</f>
        <v>45.186000000000007</v>
      </c>
      <c r="BD18" s="13">
        <f>IF($C$1="mm",VLOOKUP($B18,Datos[],MATCH($C$2,Datos[#Headers],0),FALSE)-VLOOKUP(BD$4,Datos[],MATCH($C$2,Datos[#Headers],0),FALSE),(VLOOKUP($B18,Datos[],MATCH($C$2,Datos[#Headers],0),FALSE)-VLOOKUP(BD$4,Datos[],MATCH($C$2,Datos[#Headers],0),FALSE))/VLOOKUP($B18,Datos[],MATCH($C$2,Datos[#Headers],0),FALSE))</f>
        <v>17.5</v>
      </c>
      <c r="BE18" s="13">
        <f>IF($C$1="mm",VLOOKUP($B18,Datos[],MATCH($C$2,Datos[#Headers],0),FALSE)-VLOOKUP(BE$4,Datos[],MATCH($C$2,Datos[#Headers],0),FALSE),(VLOOKUP($B18,Datos[],MATCH($C$2,Datos[#Headers],0),FALSE)-VLOOKUP(BE$4,Datos[],MATCH($C$2,Datos[#Headers],0),FALSE))/VLOOKUP($B18,Datos[],MATCH($C$2,Datos[#Headers],0),FALSE))</f>
        <v>-7.9000000000000057</v>
      </c>
      <c r="BF18" s="13">
        <f>IF($C$1="mm",VLOOKUP($B18,Datos[],MATCH($C$2,Datos[#Headers],0),FALSE)-VLOOKUP(BF$4,Datos[],MATCH($C$2,Datos[#Headers],0),FALSE),(VLOOKUP($B18,Datos[],MATCH($C$2,Datos[#Headers],0),FALSE)-VLOOKUP(BF$4,Datos[],MATCH($C$2,Datos[#Headers],0),FALSE))/VLOOKUP($B18,Datos[],MATCH($C$2,Datos[#Headers],0),FALSE))</f>
        <v>17.5</v>
      </c>
      <c r="BG18" s="13">
        <f>IF($C$1="mm",VLOOKUP($B18,Datos[],MATCH($C$2,Datos[#Headers],0),FALSE)-VLOOKUP(BG$4,Datos[],MATCH($C$2,Datos[#Headers],0),FALSE),(VLOOKUP($B18,Datos[],MATCH($C$2,Datos[#Headers],0),FALSE)-VLOOKUP(BG$4,Datos[],MATCH($C$2,Datos[#Headers],0),FALSE))/VLOOKUP($B18,Datos[],MATCH($C$2,Datos[#Headers],0),FALSE))</f>
        <v>4.8000000000000114</v>
      </c>
      <c r="BH18" s="13">
        <f>IF($C$1="mm",VLOOKUP($B18,Datos[],MATCH($C$2,Datos[#Headers],0),FALSE)-VLOOKUP(BH$4,Datos[],MATCH($C$2,Datos[#Headers],0),FALSE),(VLOOKUP($B18,Datos[],MATCH($C$2,Datos[#Headers],0),FALSE)-VLOOKUP(BH$4,Datos[],MATCH($C$2,Datos[#Headers],0),FALSE))/VLOOKUP($B18,Datos[],MATCH($C$2,Datos[#Headers],0),FALSE))</f>
        <v>-8</v>
      </c>
      <c r="BI18" s="13">
        <f>IF($C$1="mm",VLOOKUP($B18,Datos[],MATCH($C$2,Datos[#Headers],0),FALSE)-VLOOKUP(BI$4,Datos[],MATCH($C$2,Datos[#Headers],0),FALSE),(VLOOKUP($B18,Datos[],MATCH($C$2,Datos[#Headers],0),FALSE)-VLOOKUP(BI$4,Datos[],MATCH($C$2,Datos[#Headers],0),FALSE))/VLOOKUP($B18,Datos[],MATCH($C$2,Datos[#Headers],0),FALSE))</f>
        <v>53.06</v>
      </c>
      <c r="BJ18" s="13">
        <f>IF($C$1="mm",VLOOKUP($B18,Datos[],MATCH($C$2,Datos[#Headers],0),FALSE)-VLOOKUP(BJ$4,Datos[],MATCH($C$2,Datos[#Headers],0),FALSE),(VLOOKUP($B18,Datos[],MATCH($C$2,Datos[#Headers],0),FALSE)-VLOOKUP(BJ$4,Datos[],MATCH($C$2,Datos[#Headers],0),FALSE))/VLOOKUP($B18,Datos[],MATCH($C$2,Datos[#Headers],0),FALSE))</f>
        <v>47.980000000000018</v>
      </c>
      <c r="BK18" s="13">
        <f>IF($C$1="mm",VLOOKUP($B18,Datos[],MATCH($C$2,Datos[#Headers],0),FALSE)-VLOOKUP(BK$4,Datos[],MATCH($C$2,Datos[#Headers],0),FALSE),(VLOOKUP($B18,Datos[],MATCH($C$2,Datos[#Headers],0),FALSE)-VLOOKUP(BK$4,Datos[],MATCH($C$2,Datos[#Headers],0),FALSE))/VLOOKUP($B18,Datos[],MATCH($C$2,Datos[#Headers],0),FALSE))</f>
        <v>20.04000000000002</v>
      </c>
      <c r="BL18" s="13">
        <f>IF($C$1="mm",VLOOKUP($B18,Datos[],MATCH($C$2,Datos[#Headers],0),FALSE)-VLOOKUP(BL$4,Datos[],MATCH($C$2,Datos[#Headers],0),FALSE),(VLOOKUP($B18,Datos[],MATCH($C$2,Datos[#Headers],0),FALSE)-VLOOKUP(BL$4,Datos[],MATCH($C$2,Datos[#Headers],0),FALSE))/VLOOKUP($B18,Datos[],MATCH($C$2,Datos[#Headers],0),FALSE))</f>
        <v>-12.980000000000018</v>
      </c>
      <c r="BM18" s="13">
        <f>IF($C$1="mm",VLOOKUP($B18,Datos[],MATCH($C$2,Datos[#Headers],0),FALSE)-VLOOKUP(BM$4,Datos[],MATCH($C$2,Datos[#Headers],0),FALSE),(VLOOKUP($B18,Datos[],MATCH($C$2,Datos[#Headers],0),FALSE)-VLOOKUP(BM$4,Datos[],MATCH($C$2,Datos[#Headers],0),FALSE))/VLOOKUP($B18,Datos[],MATCH($C$2,Datos[#Headers],0),FALSE))</f>
        <v>-12.980000000000018</v>
      </c>
    </row>
    <row r="19" spans="2:65" s="10" customFormat="1" ht="29.7" customHeight="1" x14ac:dyDescent="0.55000000000000004">
      <c r="B19" s="29" t="s">
        <v>102</v>
      </c>
      <c r="C19" s="13">
        <f>IF($C$1="mm",VLOOKUP($B19,Datos[],MATCH($C$2,Datos[#Headers],0),FALSE)-VLOOKUP(C$4,Datos[],MATCH($C$2,Datos[#Headers],0),FALSE),(VLOOKUP($B19,Datos[],MATCH($C$2,Datos[#Headers],0),FALSE)-VLOOKUP(C$4,Datos[],MATCH($C$2,Datos[#Headers],0),FALSE))/VLOOKUP($B19,Datos[],MATCH($C$2,Datos[#Headers],0),FALSE))</f>
        <v>62.032000000000011</v>
      </c>
      <c r="D19" s="13">
        <f>IF($C$1="mm",VLOOKUP($B19,Datos[],MATCH($C$2,Datos[#Headers],0),FALSE)-VLOOKUP(D$4,Datos[],MATCH($C$2,Datos[#Headers],0),FALSE),(VLOOKUP($B19,Datos[],MATCH($C$2,Datos[#Headers],0),FALSE)-VLOOKUP(D$4,Datos[],MATCH($C$2,Datos[#Headers],0),FALSE))/VLOOKUP($B19,Datos[],MATCH($C$2,Datos[#Headers],0),FALSE))</f>
        <v>62.032000000000011</v>
      </c>
      <c r="E19" s="13">
        <f>IF($C$1="mm",VLOOKUP($B19,Datos[],MATCH($C$2,Datos[#Headers],0),FALSE)-VLOOKUP(E$4,Datos[],MATCH($C$2,Datos[#Headers],0),FALSE),(VLOOKUP($B19,Datos[],MATCH($C$2,Datos[#Headers],0),FALSE)-VLOOKUP(E$4,Datos[],MATCH($C$2,Datos[#Headers],0),FALSE))/VLOOKUP($B19,Datos[],MATCH($C$2,Datos[#Headers],0),FALSE))</f>
        <v>-30</v>
      </c>
      <c r="F19" s="13">
        <f>IF($C$1="mm",VLOOKUP($B19,Datos[],MATCH($C$2,Datos[#Headers],0),FALSE)-VLOOKUP(F$4,Datos[],MATCH($C$2,Datos[#Headers],0),FALSE),(VLOOKUP($B19,Datos[],MATCH($C$2,Datos[#Headers],0),FALSE)-VLOOKUP(F$4,Datos[],MATCH($C$2,Datos[#Headers],0),FALSE))/VLOOKUP($B19,Datos[],MATCH($C$2,Datos[#Headers],0),FALSE))</f>
        <v>-9.8499999999999943</v>
      </c>
      <c r="G19" s="13">
        <f>IF($C$1="mm",VLOOKUP($B19,Datos[],MATCH($C$2,Datos[#Headers],0),FALSE)-VLOOKUP(G$4,Datos[],MATCH($C$2,Datos[#Headers],0),FALSE),(VLOOKUP($B19,Datos[],MATCH($C$2,Datos[#Headers],0),FALSE)-VLOOKUP(G$4,Datos[],MATCH($C$2,Datos[#Headers],0),FALSE))/VLOOKUP($B19,Datos[],MATCH($C$2,Datos[#Headers],0),FALSE))</f>
        <v>-9.8499999999999943</v>
      </c>
      <c r="H19" s="13">
        <f>IF($C$1="mm",VLOOKUP($B19,Datos[],MATCH($C$2,Datos[#Headers],0),FALSE)-VLOOKUP(H$4,Datos[],MATCH($C$2,Datos[#Headers],0),FALSE),(VLOOKUP($B19,Datos[],MATCH($C$2,Datos[#Headers],0),FALSE)-VLOOKUP(H$4,Datos[],MATCH($C$2,Datos[#Headers],0),FALSE))/VLOOKUP($B19,Datos[],MATCH($C$2,Datos[#Headers],0),FALSE))</f>
        <v>43.998000000000019</v>
      </c>
      <c r="I19" s="13">
        <f>IF($C$1="mm",VLOOKUP($B19,Datos[],MATCH($C$2,Datos[#Headers],0),FALSE)-VLOOKUP(I$4,Datos[],MATCH($C$2,Datos[#Headers],0),FALSE),(VLOOKUP($B19,Datos[],MATCH($C$2,Datos[#Headers],0),FALSE)-VLOOKUP(I$4,Datos[],MATCH($C$2,Datos[#Headers],0),FALSE))/VLOOKUP($B19,Datos[],MATCH($C$2,Datos[#Headers],0),FALSE))</f>
        <v>-3.5</v>
      </c>
      <c r="J19" s="13">
        <f>IF($C$1="mm",VLOOKUP($B19,Datos[],MATCH($C$2,Datos[#Headers],0),FALSE)-VLOOKUP(J$4,Datos[],MATCH($C$2,Datos[#Headers],0),FALSE),(VLOOKUP($B19,Datos[],MATCH($C$2,Datos[#Headers],0),FALSE)-VLOOKUP(J$4,Datos[],MATCH($C$2,Datos[#Headers],0),FALSE))/VLOOKUP($B19,Datos[],MATCH($C$2,Datos[#Headers],0),FALSE))</f>
        <v>-4.7699999999999818</v>
      </c>
      <c r="K19" s="13">
        <f>IF($C$1="mm",VLOOKUP($B19,Datos[],MATCH($C$2,Datos[#Headers],0),FALSE)-VLOOKUP(K$4,Datos[],MATCH($C$2,Datos[#Headers],0),FALSE),(VLOOKUP($B19,Datos[],MATCH($C$2,Datos[#Headers],0),FALSE)-VLOOKUP(K$4,Datos[],MATCH($C$2,Datos[#Headers],0),FALSE))/VLOOKUP($B19,Datos[],MATCH($C$2,Datos[#Headers],0),FALSE))</f>
        <v>14.280000000000001</v>
      </c>
      <c r="L19" s="13">
        <f>IF($C$1="mm",VLOOKUP($B19,Datos[],MATCH($C$2,Datos[#Headers],0),FALSE)-VLOOKUP(L$4,Datos[],MATCH($C$2,Datos[#Headers],0),FALSE),(VLOOKUP($B19,Datos[],MATCH($C$2,Datos[#Headers],0),FALSE)-VLOOKUP(L$4,Datos[],MATCH($C$2,Datos[#Headers],0),FALSE))/VLOOKUP($B19,Datos[],MATCH($C$2,Datos[#Headers],0),FALSE))</f>
        <v>14.280000000000001</v>
      </c>
      <c r="M19" s="13">
        <f>IF($C$1="mm",VLOOKUP($B19,Datos[],MATCH($C$2,Datos[#Headers],0),FALSE)-VLOOKUP(M$4,Datos[],MATCH($C$2,Datos[#Headers],0),FALSE),(VLOOKUP($B19,Datos[],MATCH($C$2,Datos[#Headers],0),FALSE)-VLOOKUP(M$4,Datos[],MATCH($C$2,Datos[#Headers],0),FALSE))/VLOOKUP($B19,Datos[],MATCH($C$2,Datos[#Headers],0),FALSE))</f>
        <v>-8.0720000000000027</v>
      </c>
      <c r="N19" s="13">
        <f>IF($C$1="mm",VLOOKUP($B19,Datos[],MATCH($C$2,Datos[#Headers],0),FALSE)-VLOOKUP(N$4,Datos[],MATCH($C$2,Datos[#Headers],0),FALSE),(VLOOKUP($B19,Datos[],MATCH($C$2,Datos[#Headers],0),FALSE)-VLOOKUP(N$4,Datos[],MATCH($C$2,Datos[#Headers],0),FALSE))/VLOOKUP($B19,Datos[],MATCH($C$2,Datos[#Headers],0),FALSE))</f>
        <v>29.012</v>
      </c>
      <c r="O19" s="13">
        <f>IF($C$1="mm",VLOOKUP($B19,Datos[],MATCH($C$2,Datos[#Headers],0),FALSE)-VLOOKUP(O$4,Datos[],MATCH($C$2,Datos[#Headers],0),FALSE),(VLOOKUP($B19,Datos[],MATCH($C$2,Datos[#Headers],0),FALSE)-VLOOKUP(O$4,Datos[],MATCH($C$2,Datos[#Headers],0),FALSE))/VLOOKUP($B19,Datos[],MATCH($C$2,Datos[#Headers],0),FALSE))</f>
        <v>2</v>
      </c>
      <c r="P19" s="13">
        <f>IF($C$1="mm",VLOOKUP($B19,Datos[],MATCH($C$2,Datos[#Headers],0),FALSE)-VLOOKUP(P$4,Datos[],MATCH($C$2,Datos[#Headers],0),FALSE),(VLOOKUP($B19,Datos[],MATCH($C$2,Datos[#Headers],0),FALSE)-VLOOKUP(P$4,Datos[],MATCH($C$2,Datos[#Headers],0),FALSE))/VLOOKUP($B19,Datos[],MATCH($C$2,Datos[#Headers],0),FALSE))</f>
        <v>-21</v>
      </c>
      <c r="Q19" s="13">
        <f>IF($C$1="mm",VLOOKUP($B19,Datos[],MATCH($C$2,Datos[#Headers],0),FALSE)-VLOOKUP(Q$4,Datos[],MATCH($C$2,Datos[#Headers],0),FALSE),(VLOOKUP($B19,Datos[],MATCH($C$2,Datos[#Headers],0),FALSE)-VLOOKUP(Q$4,Datos[],MATCH($C$2,Datos[#Headers],0),FALSE))/VLOOKUP($B19,Datos[],MATCH($C$2,Datos[#Headers],0),FALSE))</f>
        <v>0</v>
      </c>
      <c r="R19" s="13">
        <f>IF($C$1="mm",VLOOKUP($B19,Datos[],MATCH($C$2,Datos[#Headers],0),FALSE)-VLOOKUP(R$4,Datos[],MATCH($C$2,Datos[#Headers],0),FALSE),(VLOOKUP($B19,Datos[],MATCH($C$2,Datos[#Headers],0),FALSE)-VLOOKUP(R$4,Datos[],MATCH($C$2,Datos[#Headers],0),FALSE))/VLOOKUP($B19,Datos[],MATCH($C$2,Datos[#Headers],0),FALSE))</f>
        <v>-16</v>
      </c>
      <c r="S19" s="13">
        <f>IF($C$1="mm",VLOOKUP($B19,Datos[],MATCH($C$2,Datos[#Headers],0),FALSE)-VLOOKUP(S$4,Datos[],MATCH($C$2,Datos[#Headers],0),FALSE),(VLOOKUP($B19,Datos[],MATCH($C$2,Datos[#Headers],0),FALSE)-VLOOKUP(S$4,Datos[],MATCH($C$2,Datos[#Headers],0),FALSE))/VLOOKUP($B19,Datos[],MATCH($C$2,Datos[#Headers],0),FALSE))</f>
        <v>26.5</v>
      </c>
      <c r="T19" s="13">
        <f>IF($C$1="mm",VLOOKUP($B19,Datos[],MATCH($C$2,Datos[#Headers],0),FALSE)-VLOOKUP(T$4,Datos[],MATCH($C$2,Datos[#Headers],0),FALSE),(VLOOKUP($B19,Datos[],MATCH($C$2,Datos[#Headers],0),FALSE)-VLOOKUP(T$4,Datos[],MATCH($C$2,Datos[#Headers],0),FALSE))/VLOOKUP($B19,Datos[],MATCH($C$2,Datos[#Headers],0),FALSE))</f>
        <v>17</v>
      </c>
      <c r="U19" s="13">
        <f>IF($C$1="mm",VLOOKUP($B19,Datos[],MATCH($C$2,Datos[#Headers],0),FALSE)-VLOOKUP(U$4,Datos[],MATCH($C$2,Datos[#Headers],0),FALSE),(VLOOKUP($B19,Datos[],MATCH($C$2,Datos[#Headers],0),FALSE)-VLOOKUP(U$4,Datos[],MATCH($C$2,Datos[#Headers],0),FALSE))/VLOOKUP($B19,Datos[],MATCH($C$2,Datos[#Headers],0),FALSE))</f>
        <v>-1</v>
      </c>
      <c r="V19" s="13">
        <f>IF($C$1="mm",VLOOKUP($B19,Datos[],MATCH($C$2,Datos[#Headers],0),FALSE)-VLOOKUP(V$4,Datos[],MATCH($C$2,Datos[#Headers],0),FALSE),(VLOOKUP($B19,Datos[],MATCH($C$2,Datos[#Headers],0),FALSE)-VLOOKUP(V$4,Datos[],MATCH($C$2,Datos[#Headers],0),FALSE))/VLOOKUP($B19,Datos[],MATCH($C$2,Datos[#Headers],0),FALSE))</f>
        <v>14.280000000000001</v>
      </c>
      <c r="W19" s="13">
        <f>IF($C$1="mm",VLOOKUP($B19,Datos[],MATCH($C$2,Datos[#Headers],0),FALSE)-VLOOKUP(W$4,Datos[],MATCH($C$2,Datos[#Headers],0),FALSE),(VLOOKUP($B19,Datos[],MATCH($C$2,Datos[#Headers],0),FALSE)-VLOOKUP(W$4,Datos[],MATCH($C$2,Datos[#Headers],0),FALSE))/VLOOKUP($B19,Datos[],MATCH($C$2,Datos[#Headers],0),FALSE))</f>
        <v>-21</v>
      </c>
      <c r="X19" s="13">
        <f>IF($C$1="mm",VLOOKUP($B19,Datos[],MATCH($C$2,Datos[#Headers],0),FALSE)-VLOOKUP(X$4,Datos[],MATCH($C$2,Datos[#Headers],0),FALSE),(VLOOKUP($B19,Datos[],MATCH($C$2,Datos[#Headers],0),FALSE)-VLOOKUP(X$4,Datos[],MATCH($C$2,Datos[#Headers],0),FALSE))/VLOOKUP($B19,Datos[],MATCH($C$2,Datos[#Headers],0),FALSE))</f>
        <v>-1</v>
      </c>
      <c r="Y19" s="13">
        <f>IF($C$1="mm",VLOOKUP($B19,Datos[],MATCH($C$2,Datos[#Headers],0),FALSE)-VLOOKUP(Y$4,Datos[],MATCH($C$2,Datos[#Headers],0),FALSE),(VLOOKUP($B19,Datos[],MATCH($C$2,Datos[#Headers],0),FALSE)-VLOOKUP(Y$4,Datos[],MATCH($C$2,Datos[#Headers],0),FALSE))/VLOOKUP($B19,Datos[],MATCH($C$2,Datos[#Headers],0),FALSE))</f>
        <v>-15</v>
      </c>
      <c r="Z19" s="13">
        <f>IF($C$1="mm",VLOOKUP($B19,Datos[],MATCH($C$2,Datos[#Headers],0),FALSE)-VLOOKUP(Z$4,Datos[],MATCH($C$2,Datos[#Headers],0),FALSE),(VLOOKUP($B19,Datos[],MATCH($C$2,Datos[#Headers],0),FALSE)-VLOOKUP(Z$4,Datos[],MATCH($C$2,Datos[#Headers],0),FALSE))/VLOOKUP($B19,Datos[],MATCH($C$2,Datos[#Headers],0),FALSE))</f>
        <v>2.0879999999999939</v>
      </c>
      <c r="AA19" s="13">
        <f>IF($C$1="mm",VLOOKUP($B19,Datos[],MATCH($C$2,Datos[#Headers],0),FALSE)-VLOOKUP(AA$4,Datos[],MATCH($C$2,Datos[#Headers],0),FALSE),(VLOOKUP($B19,Datos[],MATCH($C$2,Datos[#Headers],0),FALSE)-VLOOKUP(AA$4,Datos[],MATCH($C$2,Datos[#Headers],0),FALSE))/VLOOKUP($B19,Datos[],MATCH($C$2,Datos[#Headers],0),FALSE))</f>
        <v>-2</v>
      </c>
      <c r="AB19" s="13">
        <f>IF($C$1="mm",VLOOKUP($B19,Datos[],MATCH($C$2,Datos[#Headers],0),FALSE)-VLOOKUP(AB$4,Datos[],MATCH($C$2,Datos[#Headers],0),FALSE),(VLOOKUP($B19,Datos[],MATCH($C$2,Datos[#Headers],0),FALSE)-VLOOKUP(AB$4,Datos[],MATCH($C$2,Datos[#Headers],0),FALSE))/VLOOKUP($B19,Datos[],MATCH($C$2,Datos[#Headers],0),FALSE))</f>
        <v>23.932000000000016</v>
      </c>
      <c r="AC19" s="13">
        <f>IF($C$1="mm",VLOOKUP($B19,Datos[],MATCH($C$2,Datos[#Headers],0),FALSE)-VLOOKUP(AC$4,Datos[],MATCH($C$2,Datos[#Headers],0),FALSE),(VLOOKUP($B19,Datos[],MATCH($C$2,Datos[#Headers],0),FALSE)-VLOOKUP(AC$4,Datos[],MATCH($C$2,Datos[#Headers],0),FALSE))/VLOOKUP($B19,Datos[],MATCH($C$2,Datos[#Headers],0),FALSE))</f>
        <v>-34.996000000000009</v>
      </c>
      <c r="AD19" s="13">
        <f>IF($C$1="mm",VLOOKUP($B19,Datos[],MATCH($C$2,Datos[#Headers],0),FALSE)-VLOOKUP(AD$4,Datos[],MATCH($C$2,Datos[#Headers],0),FALSE),(VLOOKUP($B19,Datos[],MATCH($C$2,Datos[#Headers],0),FALSE)-VLOOKUP(AD$4,Datos[],MATCH($C$2,Datos[#Headers],0),FALSE))/VLOOKUP($B19,Datos[],MATCH($C$2,Datos[#Headers],0),FALSE))</f>
        <v>27.995999999999981</v>
      </c>
      <c r="AE19" s="13">
        <f>IF($C$1="mm",VLOOKUP($B19,Datos[],MATCH($C$2,Datos[#Headers],0),FALSE)-VLOOKUP(AE$4,Datos[],MATCH($C$2,Datos[#Headers],0),FALSE),(VLOOKUP($B19,Datos[],MATCH($C$2,Datos[#Headers],0),FALSE)-VLOOKUP(AE$4,Datos[],MATCH($C$2,Datos[#Headers],0),FALSE))/VLOOKUP($B19,Datos[],MATCH($C$2,Datos[#Headers],0),FALSE))</f>
        <v>21.900000000000006</v>
      </c>
      <c r="AF19" s="13">
        <f>IF($C$1="mm",VLOOKUP($B19,Datos[],MATCH($C$2,Datos[#Headers],0),FALSE)-VLOOKUP(AF$4,Datos[],MATCH($C$2,Datos[#Headers],0),FALSE),(VLOOKUP($B19,Datos[],MATCH($C$2,Datos[#Headers],0),FALSE)-VLOOKUP(AF$4,Datos[],MATCH($C$2,Datos[#Headers],0),FALSE))/VLOOKUP($B19,Datos[],MATCH($C$2,Datos[#Headers],0),FALSE))</f>
        <v>-1.9759999999999991</v>
      </c>
      <c r="AG19" s="13">
        <f>IF($C$1="mm",VLOOKUP($B19,Datos[],MATCH($C$2,Datos[#Headers],0),FALSE)-VLOOKUP(AG$4,Datos[],MATCH($C$2,Datos[#Headers],0),FALSE),(VLOOKUP($B19,Datos[],MATCH($C$2,Datos[#Headers],0),FALSE)-VLOOKUP(AG$4,Datos[],MATCH($C$2,Datos[#Headers],0),FALSE))/VLOOKUP($B19,Datos[],MATCH($C$2,Datos[#Headers],0),FALSE))</f>
        <v>2.0879999999999939</v>
      </c>
      <c r="AH19" s="13">
        <f>IF($C$1="mm",VLOOKUP($B19,Datos[],MATCH($C$2,Datos[#Headers],0),FALSE)-VLOOKUP(AH$4,Datos[],MATCH($C$2,Datos[#Headers],0),FALSE),(VLOOKUP($B19,Datos[],MATCH($C$2,Datos[#Headers],0),FALSE)-VLOOKUP(AH$4,Datos[],MATCH($C$2,Datos[#Headers],0),FALSE))/VLOOKUP($B19,Datos[],MATCH($C$2,Datos[#Headers],0),FALSE))</f>
        <v>6.1519999999999868</v>
      </c>
      <c r="AI19" s="13">
        <f>IF($C$1="mm",VLOOKUP($B19,Datos[],MATCH($C$2,Datos[#Headers],0),FALSE)-VLOOKUP(AI$4,Datos[],MATCH($C$2,Datos[#Headers],0),FALSE),(VLOOKUP($B19,Datos[],MATCH($C$2,Datos[#Headers],0),FALSE)-VLOOKUP(AI$4,Datos[],MATCH($C$2,Datos[#Headers],0),FALSE))/VLOOKUP($B19,Datos[],MATCH($C$2,Datos[#Headers],0),FALSE))</f>
        <v>-8.8340000000000032</v>
      </c>
      <c r="AJ19" s="13">
        <f>IF($C$1="mm",VLOOKUP($B19,Datos[],MATCH($C$2,Datos[#Headers],0),FALSE)-VLOOKUP(AJ$4,Datos[],MATCH($C$2,Datos[#Headers],0),FALSE),(VLOOKUP($B19,Datos[],MATCH($C$2,Datos[#Headers],0),FALSE)-VLOOKUP(AJ$4,Datos[],MATCH($C$2,Datos[#Headers],0),FALSE))/VLOOKUP($B19,Datos[],MATCH($C$2,Datos[#Headers],0),FALSE))</f>
        <v>23.932000000000016</v>
      </c>
      <c r="AK19" s="13">
        <f>IF($C$1="mm",VLOOKUP($B19,Datos[],MATCH($C$2,Datos[#Headers],0),FALSE)-VLOOKUP(AK$4,Datos[],MATCH($C$2,Datos[#Headers],0),FALSE),(VLOOKUP($B19,Datos[],MATCH($C$2,Datos[#Headers],0),FALSE)-VLOOKUP(AK$4,Datos[],MATCH($C$2,Datos[#Headers],0),FALSE))/VLOOKUP($B19,Datos[],MATCH($C$2,Datos[#Headers],0),FALSE))</f>
        <v>1</v>
      </c>
      <c r="AL19" s="13">
        <f>IF($C$1="mm",VLOOKUP($B19,Datos[],MATCH($C$2,Datos[#Headers],0),FALSE)-VLOOKUP(AL$4,Datos[],MATCH($C$2,Datos[#Headers],0),FALSE),(VLOOKUP($B19,Datos[],MATCH($C$2,Datos[#Headers],0),FALSE)-VLOOKUP(AL$4,Datos[],MATCH($C$2,Datos[#Headers],0),FALSE))/VLOOKUP($B19,Datos[],MATCH($C$2,Datos[#Headers],0),FALSE))</f>
        <v>-23</v>
      </c>
      <c r="AM19" s="13">
        <f>IF($C$1="mm",VLOOKUP($B19,Datos[],MATCH($C$2,Datos[#Headers],0),FALSE)-VLOOKUP(AM$4,Datos[],MATCH($C$2,Datos[#Headers],0),FALSE),(VLOOKUP($B19,Datos[],MATCH($C$2,Datos[#Headers],0),FALSE)-VLOOKUP(AM$4,Datos[],MATCH($C$2,Datos[#Headers],0),FALSE))/VLOOKUP($B19,Datos[],MATCH($C$2,Datos[#Headers],0),FALSE))</f>
        <v>19.106000000000023</v>
      </c>
      <c r="AN19" s="13">
        <f>IF($C$1="mm",VLOOKUP($B19,Datos[],MATCH($C$2,Datos[#Headers],0),FALSE)-VLOOKUP(AN$4,Datos[],MATCH($C$2,Datos[#Headers],0),FALSE),(VLOOKUP($B19,Datos[],MATCH($C$2,Datos[#Headers],0),FALSE)-VLOOKUP(AN$4,Datos[],MATCH($C$2,Datos[#Headers],0),FALSE))/VLOOKUP($B19,Datos[],MATCH($C$2,Datos[#Headers],0),FALSE))</f>
        <v>-8.0720000000000027</v>
      </c>
      <c r="AO19" s="13">
        <f>IF($C$1="mm",VLOOKUP($B19,Datos[],MATCH($C$2,Datos[#Headers],0),FALSE)-VLOOKUP(AO$4,Datos[],MATCH($C$2,Datos[#Headers],0),FALSE),(VLOOKUP($B19,Datos[],MATCH($C$2,Datos[#Headers],0),FALSE)-VLOOKUP(AO$4,Datos[],MATCH($C$2,Datos[#Headers],0),FALSE))/VLOOKUP($B19,Datos[],MATCH($C$2,Datos[#Headers],0),FALSE))</f>
        <v>14.02600000000001</v>
      </c>
      <c r="AP19" s="13">
        <f>IF($C$1="mm",VLOOKUP($B19,Datos[],MATCH($C$2,Datos[#Headers],0),FALSE)-VLOOKUP(AP$4,Datos[],MATCH($C$2,Datos[#Headers],0),FALSE),(VLOOKUP($B19,Datos[],MATCH($C$2,Datos[#Headers],0),FALSE)-VLOOKUP(AP$4,Datos[],MATCH($C$2,Datos[#Headers],0),FALSE))/VLOOKUP($B19,Datos[],MATCH($C$2,Datos[#Headers],0),FALSE))</f>
        <v>9.1999999999999886</v>
      </c>
      <c r="AQ19" s="13">
        <f>IF($C$1="mm",VLOOKUP($B19,Datos[],MATCH($C$2,Datos[#Headers],0),FALSE)-VLOOKUP(AQ$4,Datos[],MATCH($C$2,Datos[#Headers],0),FALSE),(VLOOKUP($B19,Datos[],MATCH($C$2,Datos[#Headers],0),FALSE)-VLOOKUP(AQ$4,Datos[],MATCH($C$2,Datos[#Headers],0),FALSE))/VLOOKUP($B19,Datos[],MATCH($C$2,Datos[#Headers],0),FALSE))</f>
        <v>-29</v>
      </c>
      <c r="AR19" s="13">
        <f>IF($C$1="mm",VLOOKUP($B19,Datos[],MATCH($C$2,Datos[#Headers],0),FALSE)-VLOOKUP(AR$4,Datos[],MATCH($C$2,Datos[#Headers],0),FALSE),(VLOOKUP($B19,Datos[],MATCH($C$2,Datos[#Headers],0),FALSE)-VLOOKUP(AR$4,Datos[],MATCH($C$2,Datos[#Headers],0),FALSE))/VLOOKUP($B19,Datos[],MATCH($C$2,Datos[#Headers],0),FALSE))</f>
        <v>-21</v>
      </c>
      <c r="AS19" s="13">
        <f>IF($C$1="mm",VLOOKUP($B19,Datos[],MATCH($C$2,Datos[#Headers],0),FALSE)-VLOOKUP(AS$4,Datos[],MATCH($C$2,Datos[#Headers],0),FALSE),(VLOOKUP($B19,Datos[],MATCH($C$2,Datos[#Headers],0),FALSE)-VLOOKUP(AS$4,Datos[],MATCH($C$2,Datos[#Headers],0),FALSE))/VLOOKUP($B19,Datos[],MATCH($C$2,Datos[#Headers],0),FALSE))</f>
        <v>32.06</v>
      </c>
      <c r="AT19" s="13">
        <f>IF($C$1="mm",VLOOKUP($B19,Datos[],MATCH($C$2,Datos[#Headers],0),FALSE)-VLOOKUP(AT$4,Datos[],MATCH($C$2,Datos[#Headers],0),FALSE),(VLOOKUP($B19,Datos[],MATCH($C$2,Datos[#Headers],0),FALSE)-VLOOKUP(AT$4,Datos[],MATCH($C$2,Datos[#Headers],0),FALSE))/VLOOKUP($B19,Datos[],MATCH($C$2,Datos[#Headers],0),FALSE))</f>
        <v>15.550000000000011</v>
      </c>
      <c r="AU19" s="13">
        <f>IF($C$1="mm",VLOOKUP($B19,Datos[],MATCH($C$2,Datos[#Headers],0),FALSE)-VLOOKUP(AU$4,Datos[],MATCH($C$2,Datos[#Headers],0),FALSE),(VLOOKUP($B19,Datos[],MATCH($C$2,Datos[#Headers],0),FALSE)-VLOOKUP(AU$4,Datos[],MATCH($C$2,Datos[#Headers],0),FALSE))/VLOOKUP($B19,Datos[],MATCH($C$2,Datos[#Headers],0),FALSE))</f>
        <v>52.380000000000024</v>
      </c>
      <c r="AV19" s="13">
        <f>IF($C$1="mm",VLOOKUP($B19,Datos[],MATCH($C$2,Datos[#Headers],0),FALSE)-VLOOKUP(AV$4,Datos[],MATCH($C$2,Datos[#Headers],0),FALSE),(VLOOKUP($B19,Datos[],MATCH($C$2,Datos[#Headers],0),FALSE)-VLOOKUP(AV$4,Datos[],MATCH($C$2,Datos[#Headers],0),FALSE))/VLOOKUP($B19,Datos[],MATCH($C$2,Datos[#Headers],0),FALSE))</f>
        <v>-23</v>
      </c>
      <c r="AW19" s="13">
        <f>IF($C$1="mm",VLOOKUP($B19,Datos[],MATCH($C$2,Datos[#Headers],0),FALSE)-VLOOKUP(AW$4,Datos[],MATCH($C$2,Datos[#Headers],0),FALSE),(VLOOKUP($B19,Datos[],MATCH($C$2,Datos[#Headers],0),FALSE)-VLOOKUP(AW$4,Datos[],MATCH($C$2,Datos[#Headers],0),FALSE))/VLOOKUP($B19,Datos[],MATCH($C$2,Datos[#Headers],0),FALSE))</f>
        <v>2.8499999999999943</v>
      </c>
      <c r="AX19" s="13">
        <f>IF($C$1="mm",VLOOKUP($B19,Datos[],MATCH($C$2,Datos[#Headers],0),FALSE)-VLOOKUP(AX$4,Datos[],MATCH($C$2,Datos[#Headers],0),FALSE),(VLOOKUP($B19,Datos[],MATCH($C$2,Datos[#Headers],0),FALSE)-VLOOKUP(AX$4,Datos[],MATCH($C$2,Datos[#Headers],0),FALSE))/VLOOKUP($B19,Datos[],MATCH($C$2,Datos[#Headers],0),FALSE))</f>
        <v>-22.549999999999983</v>
      </c>
      <c r="AY19" s="13">
        <f>IF($C$1="mm",VLOOKUP($B19,Datos[],MATCH($C$2,Datos[#Headers],0),FALSE)-VLOOKUP(AY$4,Datos[],MATCH($C$2,Datos[#Headers],0),FALSE),(VLOOKUP($B19,Datos[],MATCH($C$2,Datos[#Headers],0),FALSE)-VLOOKUP(AY$4,Datos[],MATCH($C$2,Datos[#Headers],0),FALSE))/VLOOKUP($B19,Datos[],MATCH($C$2,Datos[#Headers],0),FALSE))</f>
        <v>19.359999999999985</v>
      </c>
      <c r="AZ19" s="13">
        <f>IF($C$1="mm",VLOOKUP($B19,Datos[],MATCH($C$2,Datos[#Headers],0),FALSE)-VLOOKUP(AZ$4,Datos[],MATCH($C$2,Datos[#Headers],0),FALSE),(VLOOKUP($B19,Datos[],MATCH($C$2,Datos[#Headers],0),FALSE)-VLOOKUP(AZ$4,Datos[],MATCH($C$2,Datos[#Headers],0),FALSE))/VLOOKUP($B19,Datos[],MATCH($C$2,Datos[#Headers],0),FALSE))</f>
        <v>14.280000000000001</v>
      </c>
      <c r="BA19" s="13">
        <f>IF($C$1="mm",VLOOKUP($B19,Datos[],MATCH($C$2,Datos[#Headers],0),FALSE)-VLOOKUP(BA$4,Datos[],MATCH($C$2,Datos[#Headers],0),FALSE),(VLOOKUP($B19,Datos[],MATCH($C$2,Datos[#Headers],0),FALSE)-VLOOKUP(BA$4,Datos[],MATCH($C$2,Datos[#Headers],0),FALSE))/VLOOKUP($B19,Datos[],MATCH($C$2,Datos[#Headers],0),FALSE))</f>
        <v>32.06</v>
      </c>
      <c r="BB19" s="13" t="e">
        <f>IF($C$1="mm",VLOOKUP($B19,Datos[],MATCH($C$2,Datos[#Headers],0),FALSE)-VLOOKUP(BB$4,Datos[],MATCH($C$2,Datos[#Headers],0),FALSE),(VLOOKUP($B19,Datos[],MATCH($C$2,Datos[#Headers],0),FALSE)-VLOOKUP(BB$4,Datos[],MATCH($C$2,Datos[#Headers],0),FALSE))/VLOOKUP($B19,Datos[],MATCH($C$2,Datos[#Headers],0),FALSE))</f>
        <v>#N/A</v>
      </c>
      <c r="BC19" s="13">
        <f>IF($C$1="mm",VLOOKUP($B19,Datos[],MATCH($C$2,Datos[#Headers],0),FALSE)-VLOOKUP(BC$4,Datos[],MATCH($C$2,Datos[#Headers],0),FALSE),(VLOOKUP($B19,Datos[],MATCH($C$2,Datos[#Headers],0),FALSE)-VLOOKUP(BC$4,Datos[],MATCH($C$2,Datos[#Headers],0),FALSE))/VLOOKUP($B19,Datos[],MATCH($C$2,Datos[#Headers],0),FALSE))</f>
        <v>24.186000000000007</v>
      </c>
      <c r="BD19" s="13">
        <f>IF($C$1="mm",VLOOKUP($B19,Datos[],MATCH($C$2,Datos[#Headers],0),FALSE)-VLOOKUP(BD$4,Datos[],MATCH($C$2,Datos[#Headers],0),FALSE),(VLOOKUP($B19,Datos[],MATCH($C$2,Datos[#Headers],0),FALSE)-VLOOKUP(BD$4,Datos[],MATCH($C$2,Datos[#Headers],0),FALSE))/VLOOKUP($B19,Datos[],MATCH($C$2,Datos[#Headers],0),FALSE))</f>
        <v>-3.5</v>
      </c>
      <c r="BE19" s="13">
        <f>IF($C$1="mm",VLOOKUP($B19,Datos[],MATCH($C$2,Datos[#Headers],0),FALSE)-VLOOKUP(BE$4,Datos[],MATCH($C$2,Datos[#Headers],0),FALSE),(VLOOKUP($B19,Datos[],MATCH($C$2,Datos[#Headers],0),FALSE)-VLOOKUP(BE$4,Datos[],MATCH($C$2,Datos[#Headers],0),FALSE))/VLOOKUP($B19,Datos[],MATCH($C$2,Datos[#Headers],0),FALSE))</f>
        <v>-28.900000000000006</v>
      </c>
      <c r="BF19" s="13">
        <f>IF($C$1="mm",VLOOKUP($B19,Datos[],MATCH($C$2,Datos[#Headers],0),FALSE)-VLOOKUP(BF$4,Datos[],MATCH($C$2,Datos[#Headers],0),FALSE),(VLOOKUP($B19,Datos[],MATCH($C$2,Datos[#Headers],0),FALSE)-VLOOKUP(BF$4,Datos[],MATCH($C$2,Datos[#Headers],0),FALSE))/VLOOKUP($B19,Datos[],MATCH($C$2,Datos[#Headers],0),FALSE))</f>
        <v>-3.5</v>
      </c>
      <c r="BG19" s="13">
        <f>IF($C$1="mm",VLOOKUP($B19,Datos[],MATCH($C$2,Datos[#Headers],0),FALSE)-VLOOKUP(BG$4,Datos[],MATCH($C$2,Datos[#Headers],0),FALSE),(VLOOKUP($B19,Datos[],MATCH($C$2,Datos[#Headers],0),FALSE)-VLOOKUP(BG$4,Datos[],MATCH($C$2,Datos[#Headers],0),FALSE))/VLOOKUP($B19,Datos[],MATCH($C$2,Datos[#Headers],0),FALSE))</f>
        <v>-16.199999999999989</v>
      </c>
      <c r="BH19" s="13">
        <f>IF($C$1="mm",VLOOKUP($B19,Datos[],MATCH($C$2,Datos[#Headers],0),FALSE)-VLOOKUP(BH$4,Datos[],MATCH($C$2,Datos[#Headers],0),FALSE),(VLOOKUP($B19,Datos[],MATCH($C$2,Datos[#Headers],0),FALSE)-VLOOKUP(BH$4,Datos[],MATCH($C$2,Datos[#Headers],0),FALSE))/VLOOKUP($B19,Datos[],MATCH($C$2,Datos[#Headers],0),FALSE))</f>
        <v>-29</v>
      </c>
      <c r="BI19" s="13">
        <f>IF($C$1="mm",VLOOKUP($B19,Datos[],MATCH($C$2,Datos[#Headers],0),FALSE)-VLOOKUP(BI$4,Datos[],MATCH($C$2,Datos[#Headers],0),FALSE),(VLOOKUP($B19,Datos[],MATCH($C$2,Datos[#Headers],0),FALSE)-VLOOKUP(BI$4,Datos[],MATCH($C$2,Datos[#Headers],0),FALSE))/VLOOKUP($B19,Datos[],MATCH($C$2,Datos[#Headers],0),FALSE))</f>
        <v>32.06</v>
      </c>
      <c r="BJ19" s="13">
        <f>IF($C$1="mm",VLOOKUP($B19,Datos[],MATCH($C$2,Datos[#Headers],0),FALSE)-VLOOKUP(BJ$4,Datos[],MATCH($C$2,Datos[#Headers],0),FALSE),(VLOOKUP($B19,Datos[],MATCH($C$2,Datos[#Headers],0),FALSE)-VLOOKUP(BJ$4,Datos[],MATCH($C$2,Datos[#Headers],0),FALSE))/VLOOKUP($B19,Datos[],MATCH($C$2,Datos[#Headers],0),FALSE))</f>
        <v>26.980000000000018</v>
      </c>
      <c r="BK19" s="13">
        <f>IF($C$1="mm",VLOOKUP($B19,Datos[],MATCH($C$2,Datos[#Headers],0),FALSE)-VLOOKUP(BK$4,Datos[],MATCH($C$2,Datos[#Headers],0),FALSE),(VLOOKUP($B19,Datos[],MATCH($C$2,Datos[#Headers],0),FALSE)-VLOOKUP(BK$4,Datos[],MATCH($C$2,Datos[#Headers],0),FALSE))/VLOOKUP($B19,Datos[],MATCH($C$2,Datos[#Headers],0),FALSE))</f>
        <v>-0.95999999999997954</v>
      </c>
      <c r="BL19" s="13">
        <f>IF($C$1="mm",VLOOKUP($B19,Datos[],MATCH($C$2,Datos[#Headers],0),FALSE)-VLOOKUP(BL$4,Datos[],MATCH($C$2,Datos[#Headers],0),FALSE),(VLOOKUP($B19,Datos[],MATCH($C$2,Datos[#Headers],0),FALSE)-VLOOKUP(BL$4,Datos[],MATCH($C$2,Datos[#Headers],0),FALSE))/VLOOKUP($B19,Datos[],MATCH($C$2,Datos[#Headers],0),FALSE))</f>
        <v>-33.980000000000018</v>
      </c>
      <c r="BM19" s="13">
        <f>IF($C$1="mm",VLOOKUP($B19,Datos[],MATCH($C$2,Datos[#Headers],0),FALSE)-VLOOKUP(BM$4,Datos[],MATCH($C$2,Datos[#Headers],0),FALSE),(VLOOKUP($B19,Datos[],MATCH($C$2,Datos[#Headers],0),FALSE)-VLOOKUP(BM$4,Datos[],MATCH($C$2,Datos[#Headers],0),FALSE))/VLOOKUP($B19,Datos[],MATCH($C$2,Datos[#Headers],0),FALSE))</f>
        <v>-33.980000000000018</v>
      </c>
    </row>
    <row r="20" spans="2:65" s="10" customFormat="1" ht="29.7" customHeight="1" x14ac:dyDescent="0.55000000000000004">
      <c r="B20" s="29" t="s">
        <v>103</v>
      </c>
      <c r="C20" s="13">
        <f>IF($C$1="mm",VLOOKUP($B20,Datos[],MATCH($C$2,Datos[#Headers],0),FALSE)-VLOOKUP(C$4,Datos[],MATCH($C$2,Datos[#Headers],0),FALSE),(VLOOKUP($B20,Datos[],MATCH($C$2,Datos[#Headers],0),FALSE)-VLOOKUP(C$4,Datos[],MATCH($C$2,Datos[#Headers],0),FALSE))/VLOOKUP($B20,Datos[],MATCH($C$2,Datos[#Headers],0),FALSE))</f>
        <v>78.032000000000011</v>
      </c>
      <c r="D20" s="13">
        <f>IF($C$1="mm",VLOOKUP($B20,Datos[],MATCH($C$2,Datos[#Headers],0),FALSE)-VLOOKUP(D$4,Datos[],MATCH($C$2,Datos[#Headers],0),FALSE),(VLOOKUP($B20,Datos[],MATCH($C$2,Datos[#Headers],0),FALSE)-VLOOKUP(D$4,Datos[],MATCH($C$2,Datos[#Headers],0),FALSE))/VLOOKUP($B20,Datos[],MATCH($C$2,Datos[#Headers],0),FALSE))</f>
        <v>78.032000000000011</v>
      </c>
      <c r="E20" s="13">
        <f>IF($C$1="mm",VLOOKUP($B20,Datos[],MATCH($C$2,Datos[#Headers],0),FALSE)-VLOOKUP(E$4,Datos[],MATCH($C$2,Datos[#Headers],0),FALSE),(VLOOKUP($B20,Datos[],MATCH($C$2,Datos[#Headers],0),FALSE)-VLOOKUP(E$4,Datos[],MATCH($C$2,Datos[#Headers],0),FALSE))/VLOOKUP($B20,Datos[],MATCH($C$2,Datos[#Headers],0),FALSE))</f>
        <v>-14</v>
      </c>
      <c r="F20" s="13">
        <f>IF($C$1="mm",VLOOKUP($B20,Datos[],MATCH($C$2,Datos[#Headers],0),FALSE)-VLOOKUP(F$4,Datos[],MATCH($C$2,Datos[#Headers],0),FALSE),(VLOOKUP($B20,Datos[],MATCH($C$2,Datos[#Headers],0),FALSE)-VLOOKUP(F$4,Datos[],MATCH($C$2,Datos[#Headers],0),FALSE))/VLOOKUP($B20,Datos[],MATCH($C$2,Datos[#Headers],0),FALSE))</f>
        <v>6.1500000000000057</v>
      </c>
      <c r="G20" s="13">
        <f>IF($C$1="mm",VLOOKUP($B20,Datos[],MATCH($C$2,Datos[#Headers],0),FALSE)-VLOOKUP(G$4,Datos[],MATCH($C$2,Datos[#Headers],0),FALSE),(VLOOKUP($B20,Datos[],MATCH($C$2,Datos[#Headers],0),FALSE)-VLOOKUP(G$4,Datos[],MATCH($C$2,Datos[#Headers],0),FALSE))/VLOOKUP($B20,Datos[],MATCH($C$2,Datos[#Headers],0),FALSE))</f>
        <v>6.1500000000000057</v>
      </c>
      <c r="H20" s="13">
        <f>IF($C$1="mm",VLOOKUP($B20,Datos[],MATCH($C$2,Datos[#Headers],0),FALSE)-VLOOKUP(H$4,Datos[],MATCH($C$2,Datos[#Headers],0),FALSE),(VLOOKUP($B20,Datos[],MATCH($C$2,Datos[#Headers],0),FALSE)-VLOOKUP(H$4,Datos[],MATCH($C$2,Datos[#Headers],0),FALSE))/VLOOKUP($B20,Datos[],MATCH($C$2,Datos[#Headers],0),FALSE))</f>
        <v>59.998000000000019</v>
      </c>
      <c r="I20" s="13">
        <f>IF($C$1="mm",VLOOKUP($B20,Datos[],MATCH($C$2,Datos[#Headers],0),FALSE)-VLOOKUP(I$4,Datos[],MATCH($C$2,Datos[#Headers],0),FALSE),(VLOOKUP($B20,Datos[],MATCH($C$2,Datos[#Headers],0),FALSE)-VLOOKUP(I$4,Datos[],MATCH($C$2,Datos[#Headers],0),FALSE))/VLOOKUP($B20,Datos[],MATCH($C$2,Datos[#Headers],0),FALSE))</f>
        <v>12.5</v>
      </c>
      <c r="J20" s="13">
        <f>IF($C$1="mm",VLOOKUP($B20,Datos[],MATCH($C$2,Datos[#Headers],0),FALSE)-VLOOKUP(J$4,Datos[],MATCH($C$2,Datos[#Headers],0),FALSE),(VLOOKUP($B20,Datos[],MATCH($C$2,Datos[#Headers],0),FALSE)-VLOOKUP(J$4,Datos[],MATCH($C$2,Datos[#Headers],0),FALSE))/VLOOKUP($B20,Datos[],MATCH($C$2,Datos[#Headers],0),FALSE))</f>
        <v>11.230000000000018</v>
      </c>
      <c r="K20" s="13">
        <f>IF($C$1="mm",VLOOKUP($B20,Datos[],MATCH($C$2,Datos[#Headers],0),FALSE)-VLOOKUP(K$4,Datos[],MATCH($C$2,Datos[#Headers],0),FALSE),(VLOOKUP($B20,Datos[],MATCH($C$2,Datos[#Headers],0),FALSE)-VLOOKUP(K$4,Datos[],MATCH($C$2,Datos[#Headers],0),FALSE))/VLOOKUP($B20,Datos[],MATCH($C$2,Datos[#Headers],0),FALSE))</f>
        <v>30.28</v>
      </c>
      <c r="L20" s="13">
        <f>IF($C$1="mm",VLOOKUP($B20,Datos[],MATCH($C$2,Datos[#Headers],0),FALSE)-VLOOKUP(L$4,Datos[],MATCH($C$2,Datos[#Headers],0),FALSE),(VLOOKUP($B20,Datos[],MATCH($C$2,Datos[#Headers],0),FALSE)-VLOOKUP(L$4,Datos[],MATCH($C$2,Datos[#Headers],0),FALSE))/VLOOKUP($B20,Datos[],MATCH($C$2,Datos[#Headers],0),FALSE))</f>
        <v>30.28</v>
      </c>
      <c r="M20" s="13">
        <f>IF($C$1="mm",VLOOKUP($B20,Datos[],MATCH($C$2,Datos[#Headers],0),FALSE)-VLOOKUP(M$4,Datos[],MATCH($C$2,Datos[#Headers],0),FALSE),(VLOOKUP($B20,Datos[],MATCH($C$2,Datos[#Headers],0),FALSE)-VLOOKUP(M$4,Datos[],MATCH($C$2,Datos[#Headers],0),FALSE))/VLOOKUP($B20,Datos[],MATCH($C$2,Datos[#Headers],0),FALSE))</f>
        <v>7.9279999999999973</v>
      </c>
      <c r="N20" s="13">
        <f>IF($C$1="mm",VLOOKUP($B20,Datos[],MATCH($C$2,Datos[#Headers],0),FALSE)-VLOOKUP(N$4,Datos[],MATCH($C$2,Datos[#Headers],0),FALSE),(VLOOKUP($B20,Datos[],MATCH($C$2,Datos[#Headers],0),FALSE)-VLOOKUP(N$4,Datos[],MATCH($C$2,Datos[#Headers],0),FALSE))/VLOOKUP($B20,Datos[],MATCH($C$2,Datos[#Headers],0),FALSE))</f>
        <v>45.012</v>
      </c>
      <c r="O20" s="13">
        <f>IF($C$1="mm",VLOOKUP($B20,Datos[],MATCH($C$2,Datos[#Headers],0),FALSE)-VLOOKUP(O$4,Datos[],MATCH($C$2,Datos[#Headers],0),FALSE),(VLOOKUP($B20,Datos[],MATCH($C$2,Datos[#Headers],0),FALSE)-VLOOKUP(O$4,Datos[],MATCH($C$2,Datos[#Headers],0),FALSE))/VLOOKUP($B20,Datos[],MATCH($C$2,Datos[#Headers],0),FALSE))</f>
        <v>18</v>
      </c>
      <c r="P20" s="13">
        <f>IF($C$1="mm",VLOOKUP($B20,Datos[],MATCH($C$2,Datos[#Headers],0),FALSE)-VLOOKUP(P$4,Datos[],MATCH($C$2,Datos[#Headers],0),FALSE),(VLOOKUP($B20,Datos[],MATCH($C$2,Datos[#Headers],0),FALSE)-VLOOKUP(P$4,Datos[],MATCH($C$2,Datos[#Headers],0),FALSE))/VLOOKUP($B20,Datos[],MATCH($C$2,Datos[#Headers],0),FALSE))</f>
        <v>-5</v>
      </c>
      <c r="Q20" s="13">
        <f>IF($C$1="mm",VLOOKUP($B20,Datos[],MATCH($C$2,Datos[#Headers],0),FALSE)-VLOOKUP(Q$4,Datos[],MATCH($C$2,Datos[#Headers],0),FALSE),(VLOOKUP($B20,Datos[],MATCH($C$2,Datos[#Headers],0),FALSE)-VLOOKUP(Q$4,Datos[],MATCH($C$2,Datos[#Headers],0),FALSE))/VLOOKUP($B20,Datos[],MATCH($C$2,Datos[#Headers],0),FALSE))</f>
        <v>16</v>
      </c>
      <c r="R20" s="13">
        <f>IF($C$1="mm",VLOOKUP($B20,Datos[],MATCH($C$2,Datos[#Headers],0),FALSE)-VLOOKUP(R$4,Datos[],MATCH($C$2,Datos[#Headers],0),FALSE),(VLOOKUP($B20,Datos[],MATCH($C$2,Datos[#Headers],0),FALSE)-VLOOKUP(R$4,Datos[],MATCH($C$2,Datos[#Headers],0),FALSE))/VLOOKUP($B20,Datos[],MATCH($C$2,Datos[#Headers],0),FALSE))</f>
        <v>0</v>
      </c>
      <c r="S20" s="13">
        <f>IF($C$1="mm",VLOOKUP($B20,Datos[],MATCH($C$2,Datos[#Headers],0),FALSE)-VLOOKUP(S$4,Datos[],MATCH($C$2,Datos[#Headers],0),FALSE),(VLOOKUP($B20,Datos[],MATCH($C$2,Datos[#Headers],0),FALSE)-VLOOKUP(S$4,Datos[],MATCH($C$2,Datos[#Headers],0),FALSE))/VLOOKUP($B20,Datos[],MATCH($C$2,Datos[#Headers],0),FALSE))</f>
        <v>42.5</v>
      </c>
      <c r="T20" s="13">
        <f>IF($C$1="mm",VLOOKUP($B20,Datos[],MATCH($C$2,Datos[#Headers],0),FALSE)-VLOOKUP(T$4,Datos[],MATCH($C$2,Datos[#Headers],0),FALSE),(VLOOKUP($B20,Datos[],MATCH($C$2,Datos[#Headers],0),FALSE)-VLOOKUP(T$4,Datos[],MATCH($C$2,Datos[#Headers],0),FALSE))/VLOOKUP($B20,Datos[],MATCH($C$2,Datos[#Headers],0),FALSE))</f>
        <v>33</v>
      </c>
      <c r="U20" s="13">
        <f>IF($C$1="mm",VLOOKUP($B20,Datos[],MATCH($C$2,Datos[#Headers],0),FALSE)-VLOOKUP(U$4,Datos[],MATCH($C$2,Datos[#Headers],0),FALSE),(VLOOKUP($B20,Datos[],MATCH($C$2,Datos[#Headers],0),FALSE)-VLOOKUP(U$4,Datos[],MATCH($C$2,Datos[#Headers],0),FALSE))/VLOOKUP($B20,Datos[],MATCH($C$2,Datos[#Headers],0),FALSE))</f>
        <v>15</v>
      </c>
      <c r="V20" s="13">
        <f>IF($C$1="mm",VLOOKUP($B20,Datos[],MATCH($C$2,Datos[#Headers],0),FALSE)-VLOOKUP(V$4,Datos[],MATCH($C$2,Datos[#Headers],0),FALSE),(VLOOKUP($B20,Datos[],MATCH($C$2,Datos[#Headers],0),FALSE)-VLOOKUP(V$4,Datos[],MATCH($C$2,Datos[#Headers],0),FALSE))/VLOOKUP($B20,Datos[],MATCH($C$2,Datos[#Headers],0),FALSE))</f>
        <v>30.28</v>
      </c>
      <c r="W20" s="13">
        <f>IF($C$1="mm",VLOOKUP($B20,Datos[],MATCH($C$2,Datos[#Headers],0),FALSE)-VLOOKUP(W$4,Datos[],MATCH($C$2,Datos[#Headers],0),FALSE),(VLOOKUP($B20,Datos[],MATCH($C$2,Datos[#Headers],0),FALSE)-VLOOKUP(W$4,Datos[],MATCH($C$2,Datos[#Headers],0),FALSE))/VLOOKUP($B20,Datos[],MATCH($C$2,Datos[#Headers],0),FALSE))</f>
        <v>-5</v>
      </c>
      <c r="X20" s="13">
        <f>IF($C$1="mm",VLOOKUP($B20,Datos[],MATCH($C$2,Datos[#Headers],0),FALSE)-VLOOKUP(X$4,Datos[],MATCH($C$2,Datos[#Headers],0),FALSE),(VLOOKUP($B20,Datos[],MATCH($C$2,Datos[#Headers],0),FALSE)-VLOOKUP(X$4,Datos[],MATCH($C$2,Datos[#Headers],0),FALSE))/VLOOKUP($B20,Datos[],MATCH($C$2,Datos[#Headers],0),FALSE))</f>
        <v>15</v>
      </c>
      <c r="Y20" s="13">
        <f>IF($C$1="mm",VLOOKUP($B20,Datos[],MATCH($C$2,Datos[#Headers],0),FALSE)-VLOOKUP(Y$4,Datos[],MATCH($C$2,Datos[#Headers],0),FALSE),(VLOOKUP($B20,Datos[],MATCH($C$2,Datos[#Headers],0),FALSE)-VLOOKUP(Y$4,Datos[],MATCH($C$2,Datos[#Headers],0),FALSE))/VLOOKUP($B20,Datos[],MATCH($C$2,Datos[#Headers],0),FALSE))</f>
        <v>1</v>
      </c>
      <c r="Z20" s="13">
        <f>IF($C$1="mm",VLOOKUP($B20,Datos[],MATCH($C$2,Datos[#Headers],0),FALSE)-VLOOKUP(Z$4,Datos[],MATCH($C$2,Datos[#Headers],0),FALSE),(VLOOKUP($B20,Datos[],MATCH($C$2,Datos[#Headers],0),FALSE)-VLOOKUP(Z$4,Datos[],MATCH($C$2,Datos[#Headers],0),FALSE))/VLOOKUP($B20,Datos[],MATCH($C$2,Datos[#Headers],0),FALSE))</f>
        <v>18.087999999999994</v>
      </c>
      <c r="AA20" s="13">
        <f>IF($C$1="mm",VLOOKUP($B20,Datos[],MATCH($C$2,Datos[#Headers],0),FALSE)-VLOOKUP(AA$4,Datos[],MATCH($C$2,Datos[#Headers],0),FALSE),(VLOOKUP($B20,Datos[],MATCH($C$2,Datos[#Headers],0),FALSE)-VLOOKUP(AA$4,Datos[],MATCH($C$2,Datos[#Headers],0),FALSE))/VLOOKUP($B20,Datos[],MATCH($C$2,Datos[#Headers],0),FALSE))</f>
        <v>14</v>
      </c>
      <c r="AB20" s="13">
        <f>IF($C$1="mm",VLOOKUP($B20,Datos[],MATCH($C$2,Datos[#Headers],0),FALSE)-VLOOKUP(AB$4,Datos[],MATCH($C$2,Datos[#Headers],0),FALSE),(VLOOKUP($B20,Datos[],MATCH($C$2,Datos[#Headers],0),FALSE)-VLOOKUP(AB$4,Datos[],MATCH($C$2,Datos[#Headers],0),FALSE))/VLOOKUP($B20,Datos[],MATCH($C$2,Datos[#Headers],0),FALSE))</f>
        <v>39.932000000000016</v>
      </c>
      <c r="AC20" s="13">
        <f>IF($C$1="mm",VLOOKUP($B20,Datos[],MATCH($C$2,Datos[#Headers],0),FALSE)-VLOOKUP(AC$4,Datos[],MATCH($C$2,Datos[#Headers],0),FALSE),(VLOOKUP($B20,Datos[],MATCH($C$2,Datos[#Headers],0),FALSE)-VLOOKUP(AC$4,Datos[],MATCH($C$2,Datos[#Headers],0),FALSE))/VLOOKUP($B20,Datos[],MATCH($C$2,Datos[#Headers],0),FALSE))</f>
        <v>-18.996000000000009</v>
      </c>
      <c r="AD20" s="13">
        <f>IF($C$1="mm",VLOOKUP($B20,Datos[],MATCH($C$2,Datos[#Headers],0),FALSE)-VLOOKUP(AD$4,Datos[],MATCH($C$2,Datos[#Headers],0),FALSE),(VLOOKUP($B20,Datos[],MATCH($C$2,Datos[#Headers],0),FALSE)-VLOOKUP(AD$4,Datos[],MATCH($C$2,Datos[#Headers],0),FALSE))/VLOOKUP($B20,Datos[],MATCH($C$2,Datos[#Headers],0),FALSE))</f>
        <v>43.995999999999981</v>
      </c>
      <c r="AE20" s="13">
        <f>IF($C$1="mm",VLOOKUP($B20,Datos[],MATCH($C$2,Datos[#Headers],0),FALSE)-VLOOKUP(AE$4,Datos[],MATCH($C$2,Datos[#Headers],0),FALSE),(VLOOKUP($B20,Datos[],MATCH($C$2,Datos[#Headers],0),FALSE)-VLOOKUP(AE$4,Datos[],MATCH($C$2,Datos[#Headers],0),FALSE))/VLOOKUP($B20,Datos[],MATCH($C$2,Datos[#Headers],0),FALSE))</f>
        <v>37.900000000000006</v>
      </c>
      <c r="AF20" s="13">
        <f>IF($C$1="mm",VLOOKUP($B20,Datos[],MATCH($C$2,Datos[#Headers],0),FALSE)-VLOOKUP(AF$4,Datos[],MATCH($C$2,Datos[#Headers],0),FALSE),(VLOOKUP($B20,Datos[],MATCH($C$2,Datos[#Headers],0),FALSE)-VLOOKUP(AF$4,Datos[],MATCH($C$2,Datos[#Headers],0),FALSE))/VLOOKUP($B20,Datos[],MATCH($C$2,Datos[#Headers],0),FALSE))</f>
        <v>14.024000000000001</v>
      </c>
      <c r="AG20" s="13">
        <f>IF($C$1="mm",VLOOKUP($B20,Datos[],MATCH($C$2,Datos[#Headers],0),FALSE)-VLOOKUP(AG$4,Datos[],MATCH($C$2,Datos[#Headers],0),FALSE),(VLOOKUP($B20,Datos[],MATCH($C$2,Datos[#Headers],0),FALSE)-VLOOKUP(AG$4,Datos[],MATCH($C$2,Datos[#Headers],0),FALSE))/VLOOKUP($B20,Datos[],MATCH($C$2,Datos[#Headers],0),FALSE))</f>
        <v>18.087999999999994</v>
      </c>
      <c r="AH20" s="13">
        <f>IF($C$1="mm",VLOOKUP($B20,Datos[],MATCH($C$2,Datos[#Headers],0),FALSE)-VLOOKUP(AH$4,Datos[],MATCH($C$2,Datos[#Headers],0),FALSE),(VLOOKUP($B20,Datos[],MATCH($C$2,Datos[#Headers],0),FALSE)-VLOOKUP(AH$4,Datos[],MATCH($C$2,Datos[#Headers],0),FALSE))/VLOOKUP($B20,Datos[],MATCH($C$2,Datos[#Headers],0),FALSE))</f>
        <v>22.151999999999987</v>
      </c>
      <c r="AI20" s="13">
        <f>IF($C$1="mm",VLOOKUP($B20,Datos[],MATCH($C$2,Datos[#Headers],0),FALSE)-VLOOKUP(AI$4,Datos[],MATCH($C$2,Datos[#Headers],0),FALSE),(VLOOKUP($B20,Datos[],MATCH($C$2,Datos[#Headers],0),FALSE)-VLOOKUP(AI$4,Datos[],MATCH($C$2,Datos[#Headers],0),FALSE))/VLOOKUP($B20,Datos[],MATCH($C$2,Datos[#Headers],0),FALSE))</f>
        <v>7.1659999999999968</v>
      </c>
      <c r="AJ20" s="13">
        <f>IF($C$1="mm",VLOOKUP($B20,Datos[],MATCH($C$2,Datos[#Headers],0),FALSE)-VLOOKUP(AJ$4,Datos[],MATCH($C$2,Datos[#Headers],0),FALSE),(VLOOKUP($B20,Datos[],MATCH($C$2,Datos[#Headers],0),FALSE)-VLOOKUP(AJ$4,Datos[],MATCH($C$2,Datos[#Headers],0),FALSE))/VLOOKUP($B20,Datos[],MATCH($C$2,Datos[#Headers],0),FALSE))</f>
        <v>39.932000000000016</v>
      </c>
      <c r="AK20" s="13">
        <f>IF($C$1="mm",VLOOKUP($B20,Datos[],MATCH($C$2,Datos[#Headers],0),FALSE)-VLOOKUP(AK$4,Datos[],MATCH($C$2,Datos[#Headers],0),FALSE),(VLOOKUP($B20,Datos[],MATCH($C$2,Datos[#Headers],0),FALSE)-VLOOKUP(AK$4,Datos[],MATCH($C$2,Datos[#Headers],0),FALSE))/VLOOKUP($B20,Datos[],MATCH($C$2,Datos[#Headers],0),FALSE))</f>
        <v>17</v>
      </c>
      <c r="AL20" s="13">
        <f>IF($C$1="mm",VLOOKUP($B20,Datos[],MATCH($C$2,Datos[#Headers],0),FALSE)-VLOOKUP(AL$4,Datos[],MATCH($C$2,Datos[#Headers],0),FALSE),(VLOOKUP($B20,Datos[],MATCH($C$2,Datos[#Headers],0),FALSE)-VLOOKUP(AL$4,Datos[],MATCH($C$2,Datos[#Headers],0),FALSE))/VLOOKUP($B20,Datos[],MATCH($C$2,Datos[#Headers],0),FALSE))</f>
        <v>-7</v>
      </c>
      <c r="AM20" s="13">
        <f>IF($C$1="mm",VLOOKUP($B20,Datos[],MATCH($C$2,Datos[#Headers],0),FALSE)-VLOOKUP(AM$4,Datos[],MATCH($C$2,Datos[#Headers],0),FALSE),(VLOOKUP($B20,Datos[],MATCH($C$2,Datos[#Headers],0),FALSE)-VLOOKUP(AM$4,Datos[],MATCH($C$2,Datos[#Headers],0),FALSE))/VLOOKUP($B20,Datos[],MATCH($C$2,Datos[#Headers],0),FALSE))</f>
        <v>35.106000000000023</v>
      </c>
      <c r="AN20" s="13">
        <f>IF($C$1="mm",VLOOKUP($B20,Datos[],MATCH($C$2,Datos[#Headers],0),FALSE)-VLOOKUP(AN$4,Datos[],MATCH($C$2,Datos[#Headers],0),FALSE),(VLOOKUP($B20,Datos[],MATCH($C$2,Datos[#Headers],0),FALSE)-VLOOKUP(AN$4,Datos[],MATCH($C$2,Datos[#Headers],0),FALSE))/VLOOKUP($B20,Datos[],MATCH($C$2,Datos[#Headers],0),FALSE))</f>
        <v>7.9279999999999973</v>
      </c>
      <c r="AO20" s="13">
        <f>IF($C$1="mm",VLOOKUP($B20,Datos[],MATCH($C$2,Datos[#Headers],0),FALSE)-VLOOKUP(AO$4,Datos[],MATCH($C$2,Datos[#Headers],0),FALSE),(VLOOKUP($B20,Datos[],MATCH($C$2,Datos[#Headers],0),FALSE)-VLOOKUP(AO$4,Datos[],MATCH($C$2,Datos[#Headers],0),FALSE))/VLOOKUP($B20,Datos[],MATCH($C$2,Datos[#Headers],0),FALSE))</f>
        <v>30.02600000000001</v>
      </c>
      <c r="AP20" s="13">
        <f>IF($C$1="mm",VLOOKUP($B20,Datos[],MATCH($C$2,Datos[#Headers],0),FALSE)-VLOOKUP(AP$4,Datos[],MATCH($C$2,Datos[#Headers],0),FALSE),(VLOOKUP($B20,Datos[],MATCH($C$2,Datos[#Headers],0),FALSE)-VLOOKUP(AP$4,Datos[],MATCH($C$2,Datos[#Headers],0),FALSE))/VLOOKUP($B20,Datos[],MATCH($C$2,Datos[#Headers],0),FALSE))</f>
        <v>25.199999999999989</v>
      </c>
      <c r="AQ20" s="13">
        <f>IF($C$1="mm",VLOOKUP($B20,Datos[],MATCH($C$2,Datos[#Headers],0),FALSE)-VLOOKUP(AQ$4,Datos[],MATCH($C$2,Datos[#Headers],0),FALSE),(VLOOKUP($B20,Datos[],MATCH($C$2,Datos[#Headers],0),FALSE)-VLOOKUP(AQ$4,Datos[],MATCH($C$2,Datos[#Headers],0),FALSE))/VLOOKUP($B20,Datos[],MATCH($C$2,Datos[#Headers],0),FALSE))</f>
        <v>-13</v>
      </c>
      <c r="AR20" s="13">
        <f>IF($C$1="mm",VLOOKUP($B20,Datos[],MATCH($C$2,Datos[#Headers],0),FALSE)-VLOOKUP(AR$4,Datos[],MATCH($C$2,Datos[#Headers],0),FALSE),(VLOOKUP($B20,Datos[],MATCH($C$2,Datos[#Headers],0),FALSE)-VLOOKUP(AR$4,Datos[],MATCH($C$2,Datos[#Headers],0),FALSE))/VLOOKUP($B20,Datos[],MATCH($C$2,Datos[#Headers],0),FALSE))</f>
        <v>-5</v>
      </c>
      <c r="AS20" s="13">
        <f>IF($C$1="mm",VLOOKUP($B20,Datos[],MATCH($C$2,Datos[#Headers],0),FALSE)-VLOOKUP(AS$4,Datos[],MATCH($C$2,Datos[#Headers],0),FALSE),(VLOOKUP($B20,Datos[],MATCH($C$2,Datos[#Headers],0),FALSE)-VLOOKUP(AS$4,Datos[],MATCH($C$2,Datos[#Headers],0),FALSE))/VLOOKUP($B20,Datos[],MATCH($C$2,Datos[#Headers],0),FALSE))</f>
        <v>48.06</v>
      </c>
      <c r="AT20" s="13">
        <f>IF($C$1="mm",VLOOKUP($B20,Datos[],MATCH($C$2,Datos[#Headers],0),FALSE)-VLOOKUP(AT$4,Datos[],MATCH($C$2,Datos[#Headers],0),FALSE),(VLOOKUP($B20,Datos[],MATCH($C$2,Datos[#Headers],0),FALSE)-VLOOKUP(AT$4,Datos[],MATCH($C$2,Datos[#Headers],0),FALSE))/VLOOKUP($B20,Datos[],MATCH($C$2,Datos[#Headers],0),FALSE))</f>
        <v>31.550000000000011</v>
      </c>
      <c r="AU20" s="13">
        <f>IF($C$1="mm",VLOOKUP($B20,Datos[],MATCH($C$2,Datos[#Headers],0),FALSE)-VLOOKUP(AU$4,Datos[],MATCH($C$2,Datos[#Headers],0),FALSE),(VLOOKUP($B20,Datos[],MATCH($C$2,Datos[#Headers],0),FALSE)-VLOOKUP(AU$4,Datos[],MATCH($C$2,Datos[#Headers],0),FALSE))/VLOOKUP($B20,Datos[],MATCH($C$2,Datos[#Headers],0),FALSE))</f>
        <v>68.380000000000024</v>
      </c>
      <c r="AV20" s="13">
        <f>IF($C$1="mm",VLOOKUP($B20,Datos[],MATCH($C$2,Datos[#Headers],0),FALSE)-VLOOKUP(AV$4,Datos[],MATCH($C$2,Datos[#Headers],0),FALSE),(VLOOKUP($B20,Datos[],MATCH($C$2,Datos[#Headers],0),FALSE)-VLOOKUP(AV$4,Datos[],MATCH($C$2,Datos[#Headers],0),FALSE))/VLOOKUP($B20,Datos[],MATCH($C$2,Datos[#Headers],0),FALSE))</f>
        <v>-7</v>
      </c>
      <c r="AW20" s="13">
        <f>IF($C$1="mm",VLOOKUP($B20,Datos[],MATCH($C$2,Datos[#Headers],0),FALSE)-VLOOKUP(AW$4,Datos[],MATCH($C$2,Datos[#Headers],0),FALSE),(VLOOKUP($B20,Datos[],MATCH($C$2,Datos[#Headers],0),FALSE)-VLOOKUP(AW$4,Datos[],MATCH($C$2,Datos[#Headers],0),FALSE))/VLOOKUP($B20,Datos[],MATCH($C$2,Datos[#Headers],0),FALSE))</f>
        <v>18.849999999999994</v>
      </c>
      <c r="AX20" s="13">
        <f>IF($C$1="mm",VLOOKUP($B20,Datos[],MATCH($C$2,Datos[#Headers],0),FALSE)-VLOOKUP(AX$4,Datos[],MATCH($C$2,Datos[#Headers],0),FALSE),(VLOOKUP($B20,Datos[],MATCH($C$2,Datos[#Headers],0),FALSE)-VLOOKUP(AX$4,Datos[],MATCH($C$2,Datos[#Headers],0),FALSE))/VLOOKUP($B20,Datos[],MATCH($C$2,Datos[#Headers],0),FALSE))</f>
        <v>-6.5499999999999829</v>
      </c>
      <c r="AY20" s="13">
        <f>IF($C$1="mm",VLOOKUP($B20,Datos[],MATCH($C$2,Datos[#Headers],0),FALSE)-VLOOKUP(AY$4,Datos[],MATCH($C$2,Datos[#Headers],0),FALSE),(VLOOKUP($B20,Datos[],MATCH($C$2,Datos[#Headers],0),FALSE)-VLOOKUP(AY$4,Datos[],MATCH($C$2,Datos[#Headers],0),FALSE))/VLOOKUP($B20,Datos[],MATCH($C$2,Datos[#Headers],0),FALSE))</f>
        <v>35.359999999999985</v>
      </c>
      <c r="AZ20" s="13">
        <f>IF($C$1="mm",VLOOKUP($B20,Datos[],MATCH($C$2,Datos[#Headers],0),FALSE)-VLOOKUP(AZ$4,Datos[],MATCH($C$2,Datos[#Headers],0),FALSE),(VLOOKUP($B20,Datos[],MATCH($C$2,Datos[#Headers],0),FALSE)-VLOOKUP(AZ$4,Datos[],MATCH($C$2,Datos[#Headers],0),FALSE))/VLOOKUP($B20,Datos[],MATCH($C$2,Datos[#Headers],0),FALSE))</f>
        <v>30.28</v>
      </c>
      <c r="BA20" s="13">
        <f>IF($C$1="mm",VLOOKUP($B20,Datos[],MATCH($C$2,Datos[#Headers],0),FALSE)-VLOOKUP(BA$4,Datos[],MATCH($C$2,Datos[#Headers],0),FALSE),(VLOOKUP($B20,Datos[],MATCH($C$2,Datos[#Headers],0),FALSE)-VLOOKUP(BA$4,Datos[],MATCH($C$2,Datos[#Headers],0),FALSE))/VLOOKUP($B20,Datos[],MATCH($C$2,Datos[#Headers],0),FALSE))</f>
        <v>48.06</v>
      </c>
      <c r="BB20" s="13" t="e">
        <f>IF($C$1="mm",VLOOKUP($B20,Datos[],MATCH($C$2,Datos[#Headers],0),FALSE)-VLOOKUP(BB$4,Datos[],MATCH($C$2,Datos[#Headers],0),FALSE),(VLOOKUP($B20,Datos[],MATCH($C$2,Datos[#Headers],0),FALSE)-VLOOKUP(BB$4,Datos[],MATCH($C$2,Datos[#Headers],0),FALSE))/VLOOKUP($B20,Datos[],MATCH($C$2,Datos[#Headers],0),FALSE))</f>
        <v>#N/A</v>
      </c>
      <c r="BC20" s="13">
        <f>IF($C$1="mm",VLOOKUP($B20,Datos[],MATCH($C$2,Datos[#Headers],0),FALSE)-VLOOKUP(BC$4,Datos[],MATCH($C$2,Datos[#Headers],0),FALSE),(VLOOKUP($B20,Datos[],MATCH($C$2,Datos[#Headers],0),FALSE)-VLOOKUP(BC$4,Datos[],MATCH($C$2,Datos[#Headers],0),FALSE))/VLOOKUP($B20,Datos[],MATCH($C$2,Datos[#Headers],0),FALSE))</f>
        <v>40.186000000000007</v>
      </c>
      <c r="BD20" s="13">
        <f>IF($C$1="mm",VLOOKUP($B20,Datos[],MATCH($C$2,Datos[#Headers],0),FALSE)-VLOOKUP(BD$4,Datos[],MATCH($C$2,Datos[#Headers],0),FALSE),(VLOOKUP($B20,Datos[],MATCH($C$2,Datos[#Headers],0),FALSE)-VLOOKUP(BD$4,Datos[],MATCH($C$2,Datos[#Headers],0),FALSE))/VLOOKUP($B20,Datos[],MATCH($C$2,Datos[#Headers],0),FALSE))</f>
        <v>12.5</v>
      </c>
      <c r="BE20" s="13">
        <f>IF($C$1="mm",VLOOKUP($B20,Datos[],MATCH($C$2,Datos[#Headers],0),FALSE)-VLOOKUP(BE$4,Datos[],MATCH($C$2,Datos[#Headers],0),FALSE),(VLOOKUP($B20,Datos[],MATCH($C$2,Datos[#Headers],0),FALSE)-VLOOKUP(BE$4,Datos[],MATCH($C$2,Datos[#Headers],0),FALSE))/VLOOKUP($B20,Datos[],MATCH($C$2,Datos[#Headers],0),FALSE))</f>
        <v>-12.900000000000006</v>
      </c>
      <c r="BF20" s="13">
        <f>IF($C$1="mm",VLOOKUP($B20,Datos[],MATCH($C$2,Datos[#Headers],0),FALSE)-VLOOKUP(BF$4,Datos[],MATCH($C$2,Datos[#Headers],0),FALSE),(VLOOKUP($B20,Datos[],MATCH($C$2,Datos[#Headers],0),FALSE)-VLOOKUP(BF$4,Datos[],MATCH($C$2,Datos[#Headers],0),FALSE))/VLOOKUP($B20,Datos[],MATCH($C$2,Datos[#Headers],0),FALSE))</f>
        <v>12.5</v>
      </c>
      <c r="BG20" s="13">
        <f>IF($C$1="mm",VLOOKUP($B20,Datos[],MATCH($C$2,Datos[#Headers],0),FALSE)-VLOOKUP(BG$4,Datos[],MATCH($C$2,Datos[#Headers],0),FALSE),(VLOOKUP($B20,Datos[],MATCH($C$2,Datos[#Headers],0),FALSE)-VLOOKUP(BG$4,Datos[],MATCH($C$2,Datos[#Headers],0),FALSE))/VLOOKUP($B20,Datos[],MATCH($C$2,Datos[#Headers],0),FALSE))</f>
        <v>-0.19999999999998863</v>
      </c>
      <c r="BH20" s="13">
        <f>IF($C$1="mm",VLOOKUP($B20,Datos[],MATCH($C$2,Datos[#Headers],0),FALSE)-VLOOKUP(BH$4,Datos[],MATCH($C$2,Datos[#Headers],0),FALSE),(VLOOKUP($B20,Datos[],MATCH($C$2,Datos[#Headers],0),FALSE)-VLOOKUP(BH$4,Datos[],MATCH($C$2,Datos[#Headers],0),FALSE))/VLOOKUP($B20,Datos[],MATCH($C$2,Datos[#Headers],0),FALSE))</f>
        <v>-13</v>
      </c>
      <c r="BI20" s="13">
        <f>IF($C$1="mm",VLOOKUP($B20,Datos[],MATCH($C$2,Datos[#Headers],0),FALSE)-VLOOKUP(BI$4,Datos[],MATCH($C$2,Datos[#Headers],0),FALSE),(VLOOKUP($B20,Datos[],MATCH($C$2,Datos[#Headers],0),FALSE)-VLOOKUP(BI$4,Datos[],MATCH($C$2,Datos[#Headers],0),FALSE))/VLOOKUP($B20,Datos[],MATCH($C$2,Datos[#Headers],0),FALSE))</f>
        <v>48.06</v>
      </c>
      <c r="BJ20" s="13">
        <f>IF($C$1="mm",VLOOKUP($B20,Datos[],MATCH($C$2,Datos[#Headers],0),FALSE)-VLOOKUP(BJ$4,Datos[],MATCH($C$2,Datos[#Headers],0),FALSE),(VLOOKUP($B20,Datos[],MATCH($C$2,Datos[#Headers],0),FALSE)-VLOOKUP(BJ$4,Datos[],MATCH($C$2,Datos[#Headers],0),FALSE))/VLOOKUP($B20,Datos[],MATCH($C$2,Datos[#Headers],0),FALSE))</f>
        <v>42.980000000000018</v>
      </c>
      <c r="BK20" s="13">
        <f>IF($C$1="mm",VLOOKUP($B20,Datos[],MATCH($C$2,Datos[#Headers],0),FALSE)-VLOOKUP(BK$4,Datos[],MATCH($C$2,Datos[#Headers],0),FALSE),(VLOOKUP($B20,Datos[],MATCH($C$2,Datos[#Headers],0),FALSE)-VLOOKUP(BK$4,Datos[],MATCH($C$2,Datos[#Headers],0),FALSE))/VLOOKUP($B20,Datos[],MATCH($C$2,Datos[#Headers],0),FALSE))</f>
        <v>15.04000000000002</v>
      </c>
      <c r="BL20" s="13">
        <f>IF($C$1="mm",VLOOKUP($B20,Datos[],MATCH($C$2,Datos[#Headers],0),FALSE)-VLOOKUP(BL$4,Datos[],MATCH($C$2,Datos[#Headers],0),FALSE),(VLOOKUP($B20,Datos[],MATCH($C$2,Datos[#Headers],0),FALSE)-VLOOKUP(BL$4,Datos[],MATCH($C$2,Datos[#Headers],0),FALSE))/VLOOKUP($B20,Datos[],MATCH($C$2,Datos[#Headers],0),FALSE))</f>
        <v>-17.980000000000018</v>
      </c>
      <c r="BM20" s="13">
        <f>IF($C$1="mm",VLOOKUP($B20,Datos[],MATCH($C$2,Datos[#Headers],0),FALSE)-VLOOKUP(BM$4,Datos[],MATCH($C$2,Datos[#Headers],0),FALSE),(VLOOKUP($B20,Datos[],MATCH($C$2,Datos[#Headers],0),FALSE)-VLOOKUP(BM$4,Datos[],MATCH($C$2,Datos[#Headers],0),FALSE))/VLOOKUP($B20,Datos[],MATCH($C$2,Datos[#Headers],0),FALSE))</f>
        <v>-17.980000000000018</v>
      </c>
    </row>
    <row r="21" spans="2:65" s="10" customFormat="1" ht="29.7" customHeight="1" x14ac:dyDescent="0.55000000000000004">
      <c r="B21" s="29" t="s">
        <v>100</v>
      </c>
      <c r="C21" s="13">
        <f>IF($C$1="mm",VLOOKUP($B21,Datos[],MATCH($C$2,Datos[#Headers],0),FALSE)-VLOOKUP(C$4,Datos[],MATCH($C$2,Datos[#Headers],0),FALSE),(VLOOKUP($B21,Datos[],MATCH($C$2,Datos[#Headers],0),FALSE)-VLOOKUP(C$4,Datos[],MATCH($C$2,Datos[#Headers],0),FALSE))/VLOOKUP($B21,Datos[],MATCH($C$2,Datos[#Headers],0),FALSE))</f>
        <v>35.532000000000011</v>
      </c>
      <c r="D21" s="13">
        <f>IF($C$1="mm",VLOOKUP($B21,Datos[],MATCH($C$2,Datos[#Headers],0),FALSE)-VLOOKUP(D$4,Datos[],MATCH($C$2,Datos[#Headers],0),FALSE),(VLOOKUP($B21,Datos[],MATCH($C$2,Datos[#Headers],0),FALSE)-VLOOKUP(D$4,Datos[],MATCH($C$2,Datos[#Headers],0),FALSE))/VLOOKUP($B21,Datos[],MATCH($C$2,Datos[#Headers],0),FALSE))</f>
        <v>35.532000000000011</v>
      </c>
      <c r="E21" s="13">
        <f>IF($C$1="mm",VLOOKUP($B21,Datos[],MATCH($C$2,Datos[#Headers],0),FALSE)-VLOOKUP(E$4,Datos[],MATCH($C$2,Datos[#Headers],0),FALSE),(VLOOKUP($B21,Datos[],MATCH($C$2,Datos[#Headers],0),FALSE)-VLOOKUP(E$4,Datos[],MATCH($C$2,Datos[#Headers],0),FALSE))/VLOOKUP($B21,Datos[],MATCH($C$2,Datos[#Headers],0),FALSE))</f>
        <v>-56.5</v>
      </c>
      <c r="F21" s="13">
        <f>IF($C$1="mm",VLOOKUP($B21,Datos[],MATCH($C$2,Datos[#Headers],0),FALSE)-VLOOKUP(F$4,Datos[],MATCH($C$2,Datos[#Headers],0),FALSE),(VLOOKUP($B21,Datos[],MATCH($C$2,Datos[#Headers],0),FALSE)-VLOOKUP(F$4,Datos[],MATCH($C$2,Datos[#Headers],0),FALSE))/VLOOKUP($B21,Datos[],MATCH($C$2,Datos[#Headers],0),FALSE))</f>
        <v>-36.349999999999994</v>
      </c>
      <c r="G21" s="13">
        <f>IF($C$1="mm",VLOOKUP($B21,Datos[],MATCH($C$2,Datos[#Headers],0),FALSE)-VLOOKUP(G$4,Datos[],MATCH($C$2,Datos[#Headers],0),FALSE),(VLOOKUP($B21,Datos[],MATCH($C$2,Datos[#Headers],0),FALSE)-VLOOKUP(G$4,Datos[],MATCH($C$2,Datos[#Headers],0),FALSE))/VLOOKUP($B21,Datos[],MATCH($C$2,Datos[#Headers],0),FALSE))</f>
        <v>-36.349999999999994</v>
      </c>
      <c r="H21" s="13">
        <f>IF($C$1="mm",VLOOKUP($B21,Datos[],MATCH($C$2,Datos[#Headers],0),FALSE)-VLOOKUP(H$4,Datos[],MATCH($C$2,Datos[#Headers],0),FALSE),(VLOOKUP($B21,Datos[],MATCH($C$2,Datos[#Headers],0),FALSE)-VLOOKUP(H$4,Datos[],MATCH($C$2,Datos[#Headers],0),FALSE))/VLOOKUP($B21,Datos[],MATCH($C$2,Datos[#Headers],0),FALSE))</f>
        <v>17.498000000000019</v>
      </c>
      <c r="I21" s="13">
        <f>IF($C$1="mm",VLOOKUP($B21,Datos[],MATCH($C$2,Datos[#Headers],0),FALSE)-VLOOKUP(I$4,Datos[],MATCH($C$2,Datos[#Headers],0),FALSE),(VLOOKUP($B21,Datos[],MATCH($C$2,Datos[#Headers],0),FALSE)-VLOOKUP(I$4,Datos[],MATCH($C$2,Datos[#Headers],0),FALSE))/VLOOKUP($B21,Datos[],MATCH($C$2,Datos[#Headers],0),FALSE))</f>
        <v>-30</v>
      </c>
      <c r="J21" s="13">
        <f>IF($C$1="mm",VLOOKUP($B21,Datos[],MATCH($C$2,Datos[#Headers],0),FALSE)-VLOOKUP(J$4,Datos[],MATCH($C$2,Datos[#Headers],0),FALSE),(VLOOKUP($B21,Datos[],MATCH($C$2,Datos[#Headers],0),FALSE)-VLOOKUP(J$4,Datos[],MATCH($C$2,Datos[#Headers],0),FALSE))/VLOOKUP($B21,Datos[],MATCH($C$2,Datos[#Headers],0),FALSE))</f>
        <v>-31.269999999999982</v>
      </c>
      <c r="K21" s="13">
        <f>IF($C$1="mm",VLOOKUP($B21,Datos[],MATCH($C$2,Datos[#Headers],0),FALSE)-VLOOKUP(K$4,Datos[],MATCH($C$2,Datos[#Headers],0),FALSE),(VLOOKUP($B21,Datos[],MATCH($C$2,Datos[#Headers],0),FALSE)-VLOOKUP(K$4,Datos[],MATCH($C$2,Datos[#Headers],0),FALSE))/VLOOKUP($B21,Datos[],MATCH($C$2,Datos[#Headers],0),FALSE))</f>
        <v>-12.219999999999999</v>
      </c>
      <c r="L21" s="13">
        <f>IF($C$1="mm",VLOOKUP($B21,Datos[],MATCH($C$2,Datos[#Headers],0),FALSE)-VLOOKUP(L$4,Datos[],MATCH($C$2,Datos[#Headers],0),FALSE),(VLOOKUP($B21,Datos[],MATCH($C$2,Datos[#Headers],0),FALSE)-VLOOKUP(L$4,Datos[],MATCH($C$2,Datos[#Headers],0),FALSE))/VLOOKUP($B21,Datos[],MATCH($C$2,Datos[#Headers],0),FALSE))</f>
        <v>-12.219999999999999</v>
      </c>
      <c r="M21" s="13">
        <f>IF($C$1="mm",VLOOKUP($B21,Datos[],MATCH($C$2,Datos[#Headers],0),FALSE)-VLOOKUP(M$4,Datos[],MATCH($C$2,Datos[#Headers],0),FALSE),(VLOOKUP($B21,Datos[],MATCH($C$2,Datos[#Headers],0),FALSE)-VLOOKUP(M$4,Datos[],MATCH($C$2,Datos[#Headers],0),FALSE))/VLOOKUP($B21,Datos[],MATCH($C$2,Datos[#Headers],0),FALSE))</f>
        <v>-34.572000000000003</v>
      </c>
      <c r="N21" s="13">
        <f>IF($C$1="mm",VLOOKUP($B21,Datos[],MATCH($C$2,Datos[#Headers],0),FALSE)-VLOOKUP(N$4,Datos[],MATCH($C$2,Datos[#Headers],0),FALSE),(VLOOKUP($B21,Datos[],MATCH($C$2,Datos[#Headers],0),FALSE)-VLOOKUP(N$4,Datos[],MATCH($C$2,Datos[#Headers],0),FALSE))/VLOOKUP($B21,Datos[],MATCH($C$2,Datos[#Headers],0),FALSE))</f>
        <v>2.5120000000000005</v>
      </c>
      <c r="O21" s="13">
        <f>IF($C$1="mm",VLOOKUP($B21,Datos[],MATCH($C$2,Datos[#Headers],0),FALSE)-VLOOKUP(O$4,Datos[],MATCH($C$2,Datos[#Headers],0),FALSE),(VLOOKUP($B21,Datos[],MATCH($C$2,Datos[#Headers],0),FALSE)-VLOOKUP(O$4,Datos[],MATCH($C$2,Datos[#Headers],0),FALSE))/VLOOKUP($B21,Datos[],MATCH($C$2,Datos[#Headers],0),FALSE))</f>
        <v>-24.5</v>
      </c>
      <c r="P21" s="13">
        <f>IF($C$1="mm",VLOOKUP($B21,Datos[],MATCH($C$2,Datos[#Headers],0),FALSE)-VLOOKUP(P$4,Datos[],MATCH($C$2,Datos[#Headers],0),FALSE),(VLOOKUP($B21,Datos[],MATCH($C$2,Datos[#Headers],0),FALSE)-VLOOKUP(P$4,Datos[],MATCH($C$2,Datos[#Headers],0),FALSE))/VLOOKUP($B21,Datos[],MATCH($C$2,Datos[#Headers],0),FALSE))</f>
        <v>-47.5</v>
      </c>
      <c r="Q21" s="13">
        <f>IF($C$1="mm",VLOOKUP($B21,Datos[],MATCH($C$2,Datos[#Headers],0),FALSE)-VLOOKUP(Q$4,Datos[],MATCH($C$2,Datos[#Headers],0),FALSE),(VLOOKUP($B21,Datos[],MATCH($C$2,Datos[#Headers],0),FALSE)-VLOOKUP(Q$4,Datos[],MATCH($C$2,Datos[#Headers],0),FALSE))/VLOOKUP($B21,Datos[],MATCH($C$2,Datos[#Headers],0),FALSE))</f>
        <v>-26.5</v>
      </c>
      <c r="R21" s="13">
        <f>IF($C$1="mm",VLOOKUP($B21,Datos[],MATCH($C$2,Datos[#Headers],0),FALSE)-VLOOKUP(R$4,Datos[],MATCH($C$2,Datos[#Headers],0),FALSE),(VLOOKUP($B21,Datos[],MATCH($C$2,Datos[#Headers],0),FALSE)-VLOOKUP(R$4,Datos[],MATCH($C$2,Datos[#Headers],0),FALSE))/VLOOKUP($B21,Datos[],MATCH($C$2,Datos[#Headers],0),FALSE))</f>
        <v>-42.5</v>
      </c>
      <c r="S21" s="13">
        <f>IF($C$1="mm",VLOOKUP($B21,Datos[],MATCH($C$2,Datos[#Headers],0),FALSE)-VLOOKUP(S$4,Datos[],MATCH($C$2,Datos[#Headers],0),FALSE),(VLOOKUP($B21,Datos[],MATCH($C$2,Datos[#Headers],0),FALSE)-VLOOKUP(S$4,Datos[],MATCH($C$2,Datos[#Headers],0),FALSE))/VLOOKUP($B21,Datos[],MATCH($C$2,Datos[#Headers],0),FALSE))</f>
        <v>0</v>
      </c>
      <c r="T21" s="13">
        <f>IF($C$1="mm",VLOOKUP($B21,Datos[],MATCH($C$2,Datos[#Headers],0),FALSE)-VLOOKUP(T$4,Datos[],MATCH($C$2,Datos[#Headers],0),FALSE),(VLOOKUP($B21,Datos[],MATCH($C$2,Datos[#Headers],0),FALSE)-VLOOKUP(T$4,Datos[],MATCH($C$2,Datos[#Headers],0),FALSE))/VLOOKUP($B21,Datos[],MATCH($C$2,Datos[#Headers],0),FALSE))</f>
        <v>-9.5</v>
      </c>
      <c r="U21" s="13">
        <f>IF($C$1="mm",VLOOKUP($B21,Datos[],MATCH($C$2,Datos[#Headers],0),FALSE)-VLOOKUP(U$4,Datos[],MATCH($C$2,Datos[#Headers],0),FALSE),(VLOOKUP($B21,Datos[],MATCH($C$2,Datos[#Headers],0),FALSE)-VLOOKUP(U$4,Datos[],MATCH($C$2,Datos[#Headers],0),FALSE))/VLOOKUP($B21,Datos[],MATCH($C$2,Datos[#Headers],0),FALSE))</f>
        <v>-27.5</v>
      </c>
      <c r="V21" s="13">
        <f>IF($C$1="mm",VLOOKUP($B21,Datos[],MATCH($C$2,Datos[#Headers],0),FALSE)-VLOOKUP(V$4,Datos[],MATCH($C$2,Datos[#Headers],0),FALSE),(VLOOKUP($B21,Datos[],MATCH($C$2,Datos[#Headers],0),FALSE)-VLOOKUP(V$4,Datos[],MATCH($C$2,Datos[#Headers],0),FALSE))/VLOOKUP($B21,Datos[],MATCH($C$2,Datos[#Headers],0),FALSE))</f>
        <v>-12.219999999999999</v>
      </c>
      <c r="W21" s="13">
        <f>IF($C$1="mm",VLOOKUP($B21,Datos[],MATCH($C$2,Datos[#Headers],0),FALSE)-VLOOKUP(W$4,Datos[],MATCH($C$2,Datos[#Headers],0),FALSE),(VLOOKUP($B21,Datos[],MATCH($C$2,Datos[#Headers],0),FALSE)-VLOOKUP(W$4,Datos[],MATCH($C$2,Datos[#Headers],0),FALSE))/VLOOKUP($B21,Datos[],MATCH($C$2,Datos[#Headers],0),FALSE))</f>
        <v>-47.5</v>
      </c>
      <c r="X21" s="13">
        <f>IF($C$1="mm",VLOOKUP($B21,Datos[],MATCH($C$2,Datos[#Headers],0),FALSE)-VLOOKUP(X$4,Datos[],MATCH($C$2,Datos[#Headers],0),FALSE),(VLOOKUP($B21,Datos[],MATCH($C$2,Datos[#Headers],0),FALSE)-VLOOKUP(X$4,Datos[],MATCH($C$2,Datos[#Headers],0),FALSE))/VLOOKUP($B21,Datos[],MATCH($C$2,Datos[#Headers],0),FALSE))</f>
        <v>-27.5</v>
      </c>
      <c r="Y21" s="13">
        <f>IF($C$1="mm",VLOOKUP($B21,Datos[],MATCH($C$2,Datos[#Headers],0),FALSE)-VLOOKUP(Y$4,Datos[],MATCH($C$2,Datos[#Headers],0),FALSE),(VLOOKUP($B21,Datos[],MATCH($C$2,Datos[#Headers],0),FALSE)-VLOOKUP(Y$4,Datos[],MATCH($C$2,Datos[#Headers],0),FALSE))/VLOOKUP($B21,Datos[],MATCH($C$2,Datos[#Headers],0),FALSE))</f>
        <v>-41.5</v>
      </c>
      <c r="Z21" s="13">
        <f>IF($C$1="mm",VLOOKUP($B21,Datos[],MATCH($C$2,Datos[#Headers],0),FALSE)-VLOOKUP(Z$4,Datos[],MATCH($C$2,Datos[#Headers],0),FALSE),(VLOOKUP($B21,Datos[],MATCH($C$2,Datos[#Headers],0),FALSE)-VLOOKUP(Z$4,Datos[],MATCH($C$2,Datos[#Headers],0),FALSE))/VLOOKUP($B21,Datos[],MATCH($C$2,Datos[#Headers],0),FALSE))</f>
        <v>-24.412000000000006</v>
      </c>
      <c r="AA21" s="13">
        <f>IF($C$1="mm",VLOOKUP($B21,Datos[],MATCH($C$2,Datos[#Headers],0),FALSE)-VLOOKUP(AA$4,Datos[],MATCH($C$2,Datos[#Headers],0),FALSE),(VLOOKUP($B21,Datos[],MATCH($C$2,Datos[#Headers],0),FALSE)-VLOOKUP(AA$4,Datos[],MATCH($C$2,Datos[#Headers],0),FALSE))/VLOOKUP($B21,Datos[],MATCH($C$2,Datos[#Headers],0),FALSE))</f>
        <v>-28.5</v>
      </c>
      <c r="AB21" s="13">
        <f>IF($C$1="mm",VLOOKUP($B21,Datos[],MATCH($C$2,Datos[#Headers],0),FALSE)-VLOOKUP(AB$4,Datos[],MATCH($C$2,Datos[#Headers],0),FALSE),(VLOOKUP($B21,Datos[],MATCH($C$2,Datos[#Headers],0),FALSE)-VLOOKUP(AB$4,Datos[],MATCH($C$2,Datos[#Headers],0),FALSE))/VLOOKUP($B21,Datos[],MATCH($C$2,Datos[#Headers],0),FALSE))</f>
        <v>-2.5679999999999836</v>
      </c>
      <c r="AC21" s="13">
        <f>IF($C$1="mm",VLOOKUP($B21,Datos[],MATCH($C$2,Datos[#Headers],0),FALSE)-VLOOKUP(AC$4,Datos[],MATCH($C$2,Datos[#Headers],0),FALSE),(VLOOKUP($B21,Datos[],MATCH($C$2,Datos[#Headers],0),FALSE)-VLOOKUP(AC$4,Datos[],MATCH($C$2,Datos[#Headers],0),FALSE))/VLOOKUP($B21,Datos[],MATCH($C$2,Datos[#Headers],0),FALSE))</f>
        <v>-61.496000000000009</v>
      </c>
      <c r="AD21" s="13">
        <f>IF($C$1="mm",VLOOKUP($B21,Datos[],MATCH($C$2,Datos[#Headers],0),FALSE)-VLOOKUP(AD$4,Datos[],MATCH($C$2,Datos[#Headers],0),FALSE),(VLOOKUP($B21,Datos[],MATCH($C$2,Datos[#Headers],0),FALSE)-VLOOKUP(AD$4,Datos[],MATCH($C$2,Datos[#Headers],0),FALSE))/VLOOKUP($B21,Datos[],MATCH($C$2,Datos[#Headers],0),FALSE))</f>
        <v>1.4959999999999809</v>
      </c>
      <c r="AE21" s="13">
        <f>IF($C$1="mm",VLOOKUP($B21,Datos[],MATCH($C$2,Datos[#Headers],0),FALSE)-VLOOKUP(AE$4,Datos[],MATCH($C$2,Datos[#Headers],0),FALSE),(VLOOKUP($B21,Datos[],MATCH($C$2,Datos[#Headers],0),FALSE)-VLOOKUP(AE$4,Datos[],MATCH($C$2,Datos[#Headers],0),FALSE))/VLOOKUP($B21,Datos[],MATCH($C$2,Datos[#Headers],0),FALSE))</f>
        <v>-4.5999999999999943</v>
      </c>
      <c r="AF21" s="13">
        <f>IF($C$1="mm",VLOOKUP($B21,Datos[],MATCH($C$2,Datos[#Headers],0),FALSE)-VLOOKUP(AF$4,Datos[],MATCH($C$2,Datos[#Headers],0),FALSE),(VLOOKUP($B21,Datos[],MATCH($C$2,Datos[#Headers],0),FALSE)-VLOOKUP(AF$4,Datos[],MATCH($C$2,Datos[#Headers],0),FALSE))/VLOOKUP($B21,Datos[],MATCH($C$2,Datos[#Headers],0),FALSE))</f>
        <v>-28.475999999999999</v>
      </c>
      <c r="AG21" s="13">
        <f>IF($C$1="mm",VLOOKUP($B21,Datos[],MATCH($C$2,Datos[#Headers],0),FALSE)-VLOOKUP(AG$4,Datos[],MATCH($C$2,Datos[#Headers],0),FALSE),(VLOOKUP($B21,Datos[],MATCH($C$2,Datos[#Headers],0),FALSE)-VLOOKUP(AG$4,Datos[],MATCH($C$2,Datos[#Headers],0),FALSE))/VLOOKUP($B21,Datos[],MATCH($C$2,Datos[#Headers],0),FALSE))</f>
        <v>-24.412000000000006</v>
      </c>
      <c r="AH21" s="13">
        <f>IF($C$1="mm",VLOOKUP($B21,Datos[],MATCH($C$2,Datos[#Headers],0),FALSE)-VLOOKUP(AH$4,Datos[],MATCH($C$2,Datos[#Headers],0),FALSE),(VLOOKUP($B21,Datos[],MATCH($C$2,Datos[#Headers],0),FALSE)-VLOOKUP(AH$4,Datos[],MATCH($C$2,Datos[#Headers],0),FALSE))/VLOOKUP($B21,Datos[],MATCH($C$2,Datos[#Headers],0),FALSE))</f>
        <v>-20.348000000000013</v>
      </c>
      <c r="AI21" s="13">
        <f>IF($C$1="mm",VLOOKUP($B21,Datos[],MATCH($C$2,Datos[#Headers],0),FALSE)-VLOOKUP(AI$4,Datos[],MATCH($C$2,Datos[#Headers],0),FALSE),(VLOOKUP($B21,Datos[],MATCH($C$2,Datos[#Headers],0),FALSE)-VLOOKUP(AI$4,Datos[],MATCH($C$2,Datos[#Headers],0),FALSE))/VLOOKUP($B21,Datos[],MATCH($C$2,Datos[#Headers],0),FALSE))</f>
        <v>-35.334000000000003</v>
      </c>
      <c r="AJ21" s="13">
        <f>IF($C$1="mm",VLOOKUP($B21,Datos[],MATCH($C$2,Datos[#Headers],0),FALSE)-VLOOKUP(AJ$4,Datos[],MATCH($C$2,Datos[#Headers],0),FALSE),(VLOOKUP($B21,Datos[],MATCH($C$2,Datos[#Headers],0),FALSE)-VLOOKUP(AJ$4,Datos[],MATCH($C$2,Datos[#Headers],0),FALSE))/VLOOKUP($B21,Datos[],MATCH($C$2,Datos[#Headers],0),FALSE))</f>
        <v>-2.5679999999999836</v>
      </c>
      <c r="AK21" s="13">
        <f>IF($C$1="mm",VLOOKUP($B21,Datos[],MATCH($C$2,Datos[#Headers],0),FALSE)-VLOOKUP(AK$4,Datos[],MATCH($C$2,Datos[#Headers],0),FALSE),(VLOOKUP($B21,Datos[],MATCH($C$2,Datos[#Headers],0),FALSE)-VLOOKUP(AK$4,Datos[],MATCH($C$2,Datos[#Headers],0),FALSE))/VLOOKUP($B21,Datos[],MATCH($C$2,Datos[#Headers],0),FALSE))</f>
        <v>-25.5</v>
      </c>
      <c r="AL21" s="13">
        <f>IF($C$1="mm",VLOOKUP($B21,Datos[],MATCH($C$2,Datos[#Headers],0),FALSE)-VLOOKUP(AL$4,Datos[],MATCH($C$2,Datos[#Headers],0),FALSE),(VLOOKUP($B21,Datos[],MATCH($C$2,Datos[#Headers],0),FALSE)-VLOOKUP(AL$4,Datos[],MATCH($C$2,Datos[#Headers],0),FALSE))/VLOOKUP($B21,Datos[],MATCH($C$2,Datos[#Headers],0),FALSE))</f>
        <v>-49.5</v>
      </c>
      <c r="AM21" s="13">
        <f>IF($C$1="mm",VLOOKUP($B21,Datos[],MATCH($C$2,Datos[#Headers],0),FALSE)-VLOOKUP(AM$4,Datos[],MATCH($C$2,Datos[#Headers],0),FALSE),(VLOOKUP($B21,Datos[],MATCH($C$2,Datos[#Headers],0),FALSE)-VLOOKUP(AM$4,Datos[],MATCH($C$2,Datos[#Headers],0),FALSE))/VLOOKUP($B21,Datos[],MATCH($C$2,Datos[#Headers],0),FALSE))</f>
        <v>-7.393999999999977</v>
      </c>
      <c r="AN21" s="13">
        <f>IF($C$1="mm",VLOOKUP($B21,Datos[],MATCH($C$2,Datos[#Headers],0),FALSE)-VLOOKUP(AN$4,Datos[],MATCH($C$2,Datos[#Headers],0),FALSE),(VLOOKUP($B21,Datos[],MATCH($C$2,Datos[#Headers],0),FALSE)-VLOOKUP(AN$4,Datos[],MATCH($C$2,Datos[#Headers],0),FALSE))/VLOOKUP($B21,Datos[],MATCH($C$2,Datos[#Headers],0),FALSE))</f>
        <v>-34.572000000000003</v>
      </c>
      <c r="AO21" s="13">
        <f>IF($C$1="mm",VLOOKUP($B21,Datos[],MATCH($C$2,Datos[#Headers],0),FALSE)-VLOOKUP(AO$4,Datos[],MATCH($C$2,Datos[#Headers],0),FALSE),(VLOOKUP($B21,Datos[],MATCH($C$2,Datos[#Headers],0),FALSE)-VLOOKUP(AO$4,Datos[],MATCH($C$2,Datos[#Headers],0),FALSE))/VLOOKUP($B21,Datos[],MATCH($C$2,Datos[#Headers],0),FALSE))</f>
        <v>-12.47399999999999</v>
      </c>
      <c r="AP21" s="13">
        <f>IF($C$1="mm",VLOOKUP($B21,Datos[],MATCH($C$2,Datos[#Headers],0),FALSE)-VLOOKUP(AP$4,Datos[],MATCH($C$2,Datos[#Headers],0),FALSE),(VLOOKUP($B21,Datos[],MATCH($C$2,Datos[#Headers],0),FALSE)-VLOOKUP(AP$4,Datos[],MATCH($C$2,Datos[#Headers],0),FALSE))/VLOOKUP($B21,Datos[],MATCH($C$2,Datos[#Headers],0),FALSE))</f>
        <v>-17.300000000000011</v>
      </c>
      <c r="AQ21" s="13">
        <f>IF($C$1="mm",VLOOKUP($B21,Datos[],MATCH($C$2,Datos[#Headers],0),FALSE)-VLOOKUP(AQ$4,Datos[],MATCH($C$2,Datos[#Headers],0),FALSE),(VLOOKUP($B21,Datos[],MATCH($C$2,Datos[#Headers],0),FALSE)-VLOOKUP(AQ$4,Datos[],MATCH($C$2,Datos[#Headers],0),FALSE))/VLOOKUP($B21,Datos[],MATCH($C$2,Datos[#Headers],0),FALSE))</f>
        <v>-55.5</v>
      </c>
      <c r="AR21" s="13">
        <f>IF($C$1="mm",VLOOKUP($B21,Datos[],MATCH($C$2,Datos[#Headers],0),FALSE)-VLOOKUP(AR$4,Datos[],MATCH($C$2,Datos[#Headers],0),FALSE),(VLOOKUP($B21,Datos[],MATCH($C$2,Datos[#Headers],0),FALSE)-VLOOKUP(AR$4,Datos[],MATCH($C$2,Datos[#Headers],0),FALSE))/VLOOKUP($B21,Datos[],MATCH($C$2,Datos[#Headers],0),FALSE))</f>
        <v>-47.5</v>
      </c>
      <c r="AS21" s="13">
        <f>IF($C$1="mm",VLOOKUP($B21,Datos[],MATCH($C$2,Datos[#Headers],0),FALSE)-VLOOKUP(AS$4,Datos[],MATCH($C$2,Datos[#Headers],0),FALSE),(VLOOKUP($B21,Datos[],MATCH($C$2,Datos[#Headers],0),FALSE)-VLOOKUP(AS$4,Datos[],MATCH($C$2,Datos[#Headers],0),FALSE))/VLOOKUP($B21,Datos[],MATCH($C$2,Datos[#Headers],0),FALSE))</f>
        <v>5.5600000000000023</v>
      </c>
      <c r="AT21" s="13">
        <f>IF($C$1="mm",VLOOKUP($B21,Datos[],MATCH($C$2,Datos[#Headers],0),FALSE)-VLOOKUP(AT$4,Datos[],MATCH($C$2,Datos[#Headers],0),FALSE),(VLOOKUP($B21,Datos[],MATCH($C$2,Datos[#Headers],0),FALSE)-VLOOKUP(AT$4,Datos[],MATCH($C$2,Datos[#Headers],0),FALSE))/VLOOKUP($B21,Datos[],MATCH($C$2,Datos[#Headers],0),FALSE))</f>
        <v>-10.949999999999989</v>
      </c>
      <c r="AU21" s="13">
        <f>IF($C$1="mm",VLOOKUP($B21,Datos[],MATCH($C$2,Datos[#Headers],0),FALSE)-VLOOKUP(AU$4,Datos[],MATCH($C$2,Datos[#Headers],0),FALSE),(VLOOKUP($B21,Datos[],MATCH($C$2,Datos[#Headers],0),FALSE)-VLOOKUP(AU$4,Datos[],MATCH($C$2,Datos[#Headers],0),FALSE))/VLOOKUP($B21,Datos[],MATCH($C$2,Datos[#Headers],0),FALSE))</f>
        <v>25.880000000000024</v>
      </c>
      <c r="AV21" s="13">
        <f>IF($C$1="mm",VLOOKUP($B21,Datos[],MATCH($C$2,Datos[#Headers],0),FALSE)-VLOOKUP(AV$4,Datos[],MATCH($C$2,Datos[#Headers],0),FALSE),(VLOOKUP($B21,Datos[],MATCH($C$2,Datos[#Headers],0),FALSE)-VLOOKUP(AV$4,Datos[],MATCH($C$2,Datos[#Headers],0),FALSE))/VLOOKUP($B21,Datos[],MATCH($C$2,Datos[#Headers],0),FALSE))</f>
        <v>-49.5</v>
      </c>
      <c r="AW21" s="13">
        <f>IF($C$1="mm",VLOOKUP($B21,Datos[],MATCH($C$2,Datos[#Headers],0),FALSE)-VLOOKUP(AW$4,Datos[],MATCH($C$2,Datos[#Headers],0),FALSE),(VLOOKUP($B21,Datos[],MATCH($C$2,Datos[#Headers],0),FALSE)-VLOOKUP(AW$4,Datos[],MATCH($C$2,Datos[#Headers],0),FALSE))/VLOOKUP($B21,Datos[],MATCH($C$2,Datos[#Headers],0),FALSE))</f>
        <v>-23.650000000000006</v>
      </c>
      <c r="AX21" s="13">
        <f>IF($C$1="mm",VLOOKUP($B21,Datos[],MATCH($C$2,Datos[#Headers],0),FALSE)-VLOOKUP(AX$4,Datos[],MATCH($C$2,Datos[#Headers],0),FALSE),(VLOOKUP($B21,Datos[],MATCH($C$2,Datos[#Headers],0),FALSE)-VLOOKUP(AX$4,Datos[],MATCH($C$2,Datos[#Headers],0),FALSE))/VLOOKUP($B21,Datos[],MATCH($C$2,Datos[#Headers],0),FALSE))</f>
        <v>-49.049999999999983</v>
      </c>
      <c r="AY21" s="13">
        <f>IF($C$1="mm",VLOOKUP($B21,Datos[],MATCH($C$2,Datos[#Headers],0),FALSE)-VLOOKUP(AY$4,Datos[],MATCH($C$2,Datos[#Headers],0),FALSE),(VLOOKUP($B21,Datos[],MATCH($C$2,Datos[#Headers],0),FALSE)-VLOOKUP(AY$4,Datos[],MATCH($C$2,Datos[#Headers],0),FALSE))/VLOOKUP($B21,Datos[],MATCH($C$2,Datos[#Headers],0),FALSE))</f>
        <v>-7.1400000000000148</v>
      </c>
      <c r="AZ21" s="13">
        <f>IF($C$1="mm",VLOOKUP($B21,Datos[],MATCH($C$2,Datos[#Headers],0),FALSE)-VLOOKUP(AZ$4,Datos[],MATCH($C$2,Datos[#Headers],0),FALSE),(VLOOKUP($B21,Datos[],MATCH($C$2,Datos[#Headers],0),FALSE)-VLOOKUP(AZ$4,Datos[],MATCH($C$2,Datos[#Headers],0),FALSE))/VLOOKUP($B21,Datos[],MATCH($C$2,Datos[#Headers],0),FALSE))</f>
        <v>-12.219999999999999</v>
      </c>
      <c r="BA21" s="13">
        <f>IF($C$1="mm",VLOOKUP($B21,Datos[],MATCH($C$2,Datos[#Headers],0),FALSE)-VLOOKUP(BA$4,Datos[],MATCH($C$2,Datos[#Headers],0),FALSE),(VLOOKUP($B21,Datos[],MATCH($C$2,Datos[#Headers],0),FALSE)-VLOOKUP(BA$4,Datos[],MATCH($C$2,Datos[#Headers],0),FALSE))/VLOOKUP($B21,Datos[],MATCH($C$2,Datos[#Headers],0),FALSE))</f>
        <v>5.5600000000000023</v>
      </c>
      <c r="BB21" s="13" t="e">
        <f>IF($C$1="mm",VLOOKUP($B21,Datos[],MATCH($C$2,Datos[#Headers],0),FALSE)-VLOOKUP(BB$4,Datos[],MATCH($C$2,Datos[#Headers],0),FALSE),(VLOOKUP($B21,Datos[],MATCH($C$2,Datos[#Headers],0),FALSE)-VLOOKUP(BB$4,Datos[],MATCH($C$2,Datos[#Headers],0),FALSE))/VLOOKUP($B21,Datos[],MATCH($C$2,Datos[#Headers],0),FALSE))</f>
        <v>#N/A</v>
      </c>
      <c r="BC21" s="13">
        <f>IF($C$1="mm",VLOOKUP($B21,Datos[],MATCH($C$2,Datos[#Headers],0),FALSE)-VLOOKUP(BC$4,Datos[],MATCH($C$2,Datos[#Headers],0),FALSE),(VLOOKUP($B21,Datos[],MATCH($C$2,Datos[#Headers],0),FALSE)-VLOOKUP(BC$4,Datos[],MATCH($C$2,Datos[#Headers],0),FALSE))/VLOOKUP($B21,Datos[],MATCH($C$2,Datos[#Headers],0),FALSE))</f>
        <v>-2.313999999999993</v>
      </c>
      <c r="BD21" s="13">
        <f>IF($C$1="mm",VLOOKUP($B21,Datos[],MATCH($C$2,Datos[#Headers],0),FALSE)-VLOOKUP(BD$4,Datos[],MATCH($C$2,Datos[#Headers],0),FALSE),(VLOOKUP($B21,Datos[],MATCH($C$2,Datos[#Headers],0),FALSE)-VLOOKUP(BD$4,Datos[],MATCH($C$2,Datos[#Headers],0),FALSE))/VLOOKUP($B21,Datos[],MATCH($C$2,Datos[#Headers],0),FALSE))</f>
        <v>-30</v>
      </c>
      <c r="BE21" s="13">
        <f>IF($C$1="mm",VLOOKUP($B21,Datos[],MATCH($C$2,Datos[#Headers],0),FALSE)-VLOOKUP(BE$4,Datos[],MATCH($C$2,Datos[#Headers],0),FALSE),(VLOOKUP($B21,Datos[],MATCH($C$2,Datos[#Headers],0),FALSE)-VLOOKUP(BE$4,Datos[],MATCH($C$2,Datos[#Headers],0),FALSE))/VLOOKUP($B21,Datos[],MATCH($C$2,Datos[#Headers],0),FALSE))</f>
        <v>-55.400000000000006</v>
      </c>
      <c r="BF21" s="13">
        <f>IF($C$1="mm",VLOOKUP($B21,Datos[],MATCH($C$2,Datos[#Headers],0),FALSE)-VLOOKUP(BF$4,Datos[],MATCH($C$2,Datos[#Headers],0),FALSE),(VLOOKUP($B21,Datos[],MATCH($C$2,Datos[#Headers],0),FALSE)-VLOOKUP(BF$4,Datos[],MATCH($C$2,Datos[#Headers],0),FALSE))/VLOOKUP($B21,Datos[],MATCH($C$2,Datos[#Headers],0),FALSE))</f>
        <v>-30</v>
      </c>
      <c r="BG21" s="13">
        <f>IF($C$1="mm",VLOOKUP($B21,Datos[],MATCH($C$2,Datos[#Headers],0),FALSE)-VLOOKUP(BG$4,Datos[],MATCH($C$2,Datos[#Headers],0),FALSE),(VLOOKUP($B21,Datos[],MATCH($C$2,Datos[#Headers],0),FALSE)-VLOOKUP(BG$4,Datos[],MATCH($C$2,Datos[#Headers],0),FALSE))/VLOOKUP($B21,Datos[],MATCH($C$2,Datos[#Headers],0),FALSE))</f>
        <v>-42.699999999999989</v>
      </c>
      <c r="BH21" s="13">
        <f>IF($C$1="mm",VLOOKUP($B21,Datos[],MATCH($C$2,Datos[#Headers],0),FALSE)-VLOOKUP(BH$4,Datos[],MATCH($C$2,Datos[#Headers],0),FALSE),(VLOOKUP($B21,Datos[],MATCH($C$2,Datos[#Headers],0),FALSE)-VLOOKUP(BH$4,Datos[],MATCH($C$2,Datos[#Headers],0),FALSE))/VLOOKUP($B21,Datos[],MATCH($C$2,Datos[#Headers],0),FALSE))</f>
        <v>-55.5</v>
      </c>
      <c r="BI21" s="13">
        <f>IF($C$1="mm",VLOOKUP($B21,Datos[],MATCH($C$2,Datos[#Headers],0),FALSE)-VLOOKUP(BI$4,Datos[],MATCH($C$2,Datos[#Headers],0),FALSE),(VLOOKUP($B21,Datos[],MATCH($C$2,Datos[#Headers],0),FALSE)-VLOOKUP(BI$4,Datos[],MATCH($C$2,Datos[#Headers],0),FALSE))/VLOOKUP($B21,Datos[],MATCH($C$2,Datos[#Headers],0),FALSE))</f>
        <v>5.5600000000000023</v>
      </c>
      <c r="BJ21" s="13">
        <f>IF($C$1="mm",VLOOKUP($B21,Datos[],MATCH($C$2,Datos[#Headers],0),FALSE)-VLOOKUP(BJ$4,Datos[],MATCH($C$2,Datos[#Headers],0),FALSE),(VLOOKUP($B21,Datos[],MATCH($C$2,Datos[#Headers],0),FALSE)-VLOOKUP(BJ$4,Datos[],MATCH($C$2,Datos[#Headers],0),FALSE))/VLOOKUP($B21,Datos[],MATCH($C$2,Datos[#Headers],0),FALSE))</f>
        <v>0.48000000000001819</v>
      </c>
      <c r="BK21" s="13">
        <f>IF($C$1="mm",VLOOKUP($B21,Datos[],MATCH($C$2,Datos[#Headers],0),FALSE)-VLOOKUP(BK$4,Datos[],MATCH($C$2,Datos[#Headers],0),FALSE),(VLOOKUP($B21,Datos[],MATCH($C$2,Datos[#Headers],0),FALSE)-VLOOKUP(BK$4,Datos[],MATCH($C$2,Datos[#Headers],0),FALSE))/VLOOKUP($B21,Datos[],MATCH($C$2,Datos[#Headers],0),FALSE))</f>
        <v>-27.45999999999998</v>
      </c>
      <c r="BL21" s="13">
        <f>IF($C$1="mm",VLOOKUP($B21,Datos[],MATCH($C$2,Datos[#Headers],0),FALSE)-VLOOKUP(BL$4,Datos[],MATCH($C$2,Datos[#Headers],0),FALSE),(VLOOKUP($B21,Datos[],MATCH($C$2,Datos[#Headers],0),FALSE)-VLOOKUP(BL$4,Datos[],MATCH($C$2,Datos[#Headers],0),FALSE))/VLOOKUP($B21,Datos[],MATCH($C$2,Datos[#Headers],0),FALSE))</f>
        <v>-60.480000000000018</v>
      </c>
      <c r="BM21" s="13">
        <f>IF($C$1="mm",VLOOKUP($B21,Datos[],MATCH($C$2,Datos[#Headers],0),FALSE)-VLOOKUP(BM$4,Datos[],MATCH($C$2,Datos[#Headers],0),FALSE),(VLOOKUP($B21,Datos[],MATCH($C$2,Datos[#Headers],0),FALSE)-VLOOKUP(BM$4,Datos[],MATCH($C$2,Datos[#Headers],0),FALSE))/VLOOKUP($B21,Datos[],MATCH($C$2,Datos[#Headers],0),FALSE))</f>
        <v>-60.480000000000018</v>
      </c>
    </row>
    <row r="22" spans="2:65" s="10" customFormat="1" ht="29.7" customHeight="1" x14ac:dyDescent="0.55000000000000004">
      <c r="B22" s="29" t="s">
        <v>101</v>
      </c>
      <c r="C22" s="13">
        <f>IF($C$1="mm",VLOOKUP($B22,Datos[],MATCH($C$2,Datos[#Headers],0),FALSE)-VLOOKUP(C$4,Datos[],MATCH($C$2,Datos[#Headers],0),FALSE),(VLOOKUP($B22,Datos[],MATCH($C$2,Datos[#Headers],0),FALSE)-VLOOKUP(C$4,Datos[],MATCH($C$2,Datos[#Headers],0),FALSE))/VLOOKUP($B22,Datos[],MATCH($C$2,Datos[#Headers],0),FALSE))</f>
        <v>45.032000000000011</v>
      </c>
      <c r="D22" s="13">
        <f>IF($C$1="mm",VLOOKUP($B22,Datos[],MATCH($C$2,Datos[#Headers],0),FALSE)-VLOOKUP(D$4,Datos[],MATCH($C$2,Datos[#Headers],0),FALSE),(VLOOKUP($B22,Datos[],MATCH($C$2,Datos[#Headers],0),FALSE)-VLOOKUP(D$4,Datos[],MATCH($C$2,Datos[#Headers],0),FALSE))/VLOOKUP($B22,Datos[],MATCH($C$2,Datos[#Headers],0),FALSE))</f>
        <v>45.032000000000011</v>
      </c>
      <c r="E22" s="13">
        <f>IF($C$1="mm",VLOOKUP($B22,Datos[],MATCH($C$2,Datos[#Headers],0),FALSE)-VLOOKUP(E$4,Datos[],MATCH($C$2,Datos[#Headers],0),FALSE),(VLOOKUP($B22,Datos[],MATCH($C$2,Datos[#Headers],0),FALSE)-VLOOKUP(E$4,Datos[],MATCH($C$2,Datos[#Headers],0),FALSE))/VLOOKUP($B22,Datos[],MATCH($C$2,Datos[#Headers],0),FALSE))</f>
        <v>-47</v>
      </c>
      <c r="F22" s="13">
        <f>IF($C$1="mm",VLOOKUP($B22,Datos[],MATCH($C$2,Datos[#Headers],0),FALSE)-VLOOKUP(F$4,Datos[],MATCH($C$2,Datos[#Headers],0),FALSE),(VLOOKUP($B22,Datos[],MATCH($C$2,Datos[#Headers],0),FALSE)-VLOOKUP(F$4,Datos[],MATCH($C$2,Datos[#Headers],0),FALSE))/VLOOKUP($B22,Datos[],MATCH($C$2,Datos[#Headers],0),FALSE))</f>
        <v>-26.849999999999994</v>
      </c>
      <c r="G22" s="13">
        <f>IF($C$1="mm",VLOOKUP($B22,Datos[],MATCH($C$2,Datos[#Headers],0),FALSE)-VLOOKUP(G$4,Datos[],MATCH($C$2,Datos[#Headers],0),FALSE),(VLOOKUP($B22,Datos[],MATCH($C$2,Datos[#Headers],0),FALSE)-VLOOKUP(G$4,Datos[],MATCH($C$2,Datos[#Headers],0),FALSE))/VLOOKUP($B22,Datos[],MATCH($C$2,Datos[#Headers],0),FALSE))</f>
        <v>-26.849999999999994</v>
      </c>
      <c r="H22" s="13">
        <f>IF($C$1="mm",VLOOKUP($B22,Datos[],MATCH($C$2,Datos[#Headers],0),FALSE)-VLOOKUP(H$4,Datos[],MATCH($C$2,Datos[#Headers],0),FALSE),(VLOOKUP($B22,Datos[],MATCH($C$2,Datos[#Headers],0),FALSE)-VLOOKUP(H$4,Datos[],MATCH($C$2,Datos[#Headers],0),FALSE))/VLOOKUP($B22,Datos[],MATCH($C$2,Datos[#Headers],0),FALSE))</f>
        <v>26.998000000000019</v>
      </c>
      <c r="I22" s="13">
        <f>IF($C$1="mm",VLOOKUP($B22,Datos[],MATCH($C$2,Datos[#Headers],0),FALSE)-VLOOKUP(I$4,Datos[],MATCH($C$2,Datos[#Headers],0),FALSE),(VLOOKUP($B22,Datos[],MATCH($C$2,Datos[#Headers],0),FALSE)-VLOOKUP(I$4,Datos[],MATCH($C$2,Datos[#Headers],0),FALSE))/VLOOKUP($B22,Datos[],MATCH($C$2,Datos[#Headers],0),FALSE))</f>
        <v>-20.5</v>
      </c>
      <c r="J22" s="13">
        <f>IF($C$1="mm",VLOOKUP($B22,Datos[],MATCH($C$2,Datos[#Headers],0),FALSE)-VLOOKUP(J$4,Datos[],MATCH($C$2,Datos[#Headers],0),FALSE),(VLOOKUP($B22,Datos[],MATCH($C$2,Datos[#Headers],0),FALSE)-VLOOKUP(J$4,Datos[],MATCH($C$2,Datos[#Headers],0),FALSE))/VLOOKUP($B22,Datos[],MATCH($C$2,Datos[#Headers],0),FALSE))</f>
        <v>-21.769999999999982</v>
      </c>
      <c r="K22" s="13">
        <f>IF($C$1="mm",VLOOKUP($B22,Datos[],MATCH($C$2,Datos[#Headers],0),FALSE)-VLOOKUP(K$4,Datos[],MATCH($C$2,Datos[#Headers],0),FALSE),(VLOOKUP($B22,Datos[],MATCH($C$2,Datos[#Headers],0),FALSE)-VLOOKUP(K$4,Datos[],MATCH($C$2,Datos[#Headers],0),FALSE))/VLOOKUP($B22,Datos[],MATCH($C$2,Datos[#Headers],0),FALSE))</f>
        <v>-2.7199999999999989</v>
      </c>
      <c r="L22" s="13">
        <f>IF($C$1="mm",VLOOKUP($B22,Datos[],MATCH($C$2,Datos[#Headers],0),FALSE)-VLOOKUP(L$4,Datos[],MATCH($C$2,Datos[#Headers],0),FALSE),(VLOOKUP($B22,Datos[],MATCH($C$2,Datos[#Headers],0),FALSE)-VLOOKUP(L$4,Datos[],MATCH($C$2,Datos[#Headers],0),FALSE))/VLOOKUP($B22,Datos[],MATCH($C$2,Datos[#Headers],0),FALSE))</f>
        <v>-2.7199999999999989</v>
      </c>
      <c r="M22" s="13">
        <f>IF($C$1="mm",VLOOKUP($B22,Datos[],MATCH($C$2,Datos[#Headers],0),FALSE)-VLOOKUP(M$4,Datos[],MATCH($C$2,Datos[#Headers],0),FALSE),(VLOOKUP($B22,Datos[],MATCH($C$2,Datos[#Headers],0),FALSE)-VLOOKUP(M$4,Datos[],MATCH($C$2,Datos[#Headers],0),FALSE))/VLOOKUP($B22,Datos[],MATCH($C$2,Datos[#Headers],0),FALSE))</f>
        <v>-25.072000000000003</v>
      </c>
      <c r="N22" s="13">
        <f>IF($C$1="mm",VLOOKUP($B22,Datos[],MATCH($C$2,Datos[#Headers],0),FALSE)-VLOOKUP(N$4,Datos[],MATCH($C$2,Datos[#Headers],0),FALSE),(VLOOKUP($B22,Datos[],MATCH($C$2,Datos[#Headers],0),FALSE)-VLOOKUP(N$4,Datos[],MATCH($C$2,Datos[#Headers],0),FALSE))/VLOOKUP($B22,Datos[],MATCH($C$2,Datos[#Headers],0),FALSE))</f>
        <v>12.012</v>
      </c>
      <c r="O22" s="13">
        <f>IF($C$1="mm",VLOOKUP($B22,Datos[],MATCH($C$2,Datos[#Headers],0),FALSE)-VLOOKUP(O$4,Datos[],MATCH($C$2,Datos[#Headers],0),FALSE),(VLOOKUP($B22,Datos[],MATCH($C$2,Datos[#Headers],0),FALSE)-VLOOKUP(O$4,Datos[],MATCH($C$2,Datos[#Headers],0),FALSE))/VLOOKUP($B22,Datos[],MATCH($C$2,Datos[#Headers],0),FALSE))</f>
        <v>-15</v>
      </c>
      <c r="P22" s="13">
        <f>IF($C$1="mm",VLOOKUP($B22,Datos[],MATCH($C$2,Datos[#Headers],0),FALSE)-VLOOKUP(P$4,Datos[],MATCH($C$2,Datos[#Headers],0),FALSE),(VLOOKUP($B22,Datos[],MATCH($C$2,Datos[#Headers],0),FALSE)-VLOOKUP(P$4,Datos[],MATCH($C$2,Datos[#Headers],0),FALSE))/VLOOKUP($B22,Datos[],MATCH($C$2,Datos[#Headers],0),FALSE))</f>
        <v>-38</v>
      </c>
      <c r="Q22" s="13">
        <f>IF($C$1="mm",VLOOKUP($B22,Datos[],MATCH($C$2,Datos[#Headers],0),FALSE)-VLOOKUP(Q$4,Datos[],MATCH($C$2,Datos[#Headers],0),FALSE),(VLOOKUP($B22,Datos[],MATCH($C$2,Datos[#Headers],0),FALSE)-VLOOKUP(Q$4,Datos[],MATCH($C$2,Datos[#Headers],0),FALSE))/VLOOKUP($B22,Datos[],MATCH($C$2,Datos[#Headers],0),FALSE))</f>
        <v>-17</v>
      </c>
      <c r="R22" s="13">
        <f>IF($C$1="mm",VLOOKUP($B22,Datos[],MATCH($C$2,Datos[#Headers],0),FALSE)-VLOOKUP(R$4,Datos[],MATCH($C$2,Datos[#Headers],0),FALSE),(VLOOKUP($B22,Datos[],MATCH($C$2,Datos[#Headers],0),FALSE)-VLOOKUP(R$4,Datos[],MATCH($C$2,Datos[#Headers],0),FALSE))/VLOOKUP($B22,Datos[],MATCH($C$2,Datos[#Headers],0),FALSE))</f>
        <v>-33</v>
      </c>
      <c r="S22" s="13">
        <f>IF($C$1="mm",VLOOKUP($B22,Datos[],MATCH($C$2,Datos[#Headers],0),FALSE)-VLOOKUP(S$4,Datos[],MATCH($C$2,Datos[#Headers],0),FALSE),(VLOOKUP($B22,Datos[],MATCH($C$2,Datos[#Headers],0),FALSE)-VLOOKUP(S$4,Datos[],MATCH($C$2,Datos[#Headers],0),FALSE))/VLOOKUP($B22,Datos[],MATCH($C$2,Datos[#Headers],0),FALSE))</f>
        <v>9.5</v>
      </c>
      <c r="T22" s="13">
        <f>IF($C$1="mm",VLOOKUP($B22,Datos[],MATCH($C$2,Datos[#Headers],0),FALSE)-VLOOKUP(T$4,Datos[],MATCH($C$2,Datos[#Headers],0),FALSE),(VLOOKUP($B22,Datos[],MATCH($C$2,Datos[#Headers],0),FALSE)-VLOOKUP(T$4,Datos[],MATCH($C$2,Datos[#Headers],0),FALSE))/VLOOKUP($B22,Datos[],MATCH($C$2,Datos[#Headers],0),FALSE))</f>
        <v>0</v>
      </c>
      <c r="U22" s="13">
        <f>IF($C$1="mm",VLOOKUP($B22,Datos[],MATCH($C$2,Datos[#Headers],0),FALSE)-VLOOKUP(U$4,Datos[],MATCH($C$2,Datos[#Headers],0),FALSE),(VLOOKUP($B22,Datos[],MATCH($C$2,Datos[#Headers],0),FALSE)-VLOOKUP(U$4,Datos[],MATCH($C$2,Datos[#Headers],0),FALSE))/VLOOKUP($B22,Datos[],MATCH($C$2,Datos[#Headers],0),FALSE))</f>
        <v>-18</v>
      </c>
      <c r="V22" s="13">
        <f>IF($C$1="mm",VLOOKUP($B22,Datos[],MATCH($C$2,Datos[#Headers],0),FALSE)-VLOOKUP(V$4,Datos[],MATCH($C$2,Datos[#Headers],0),FALSE),(VLOOKUP($B22,Datos[],MATCH($C$2,Datos[#Headers],0),FALSE)-VLOOKUP(V$4,Datos[],MATCH($C$2,Datos[#Headers],0),FALSE))/VLOOKUP($B22,Datos[],MATCH($C$2,Datos[#Headers],0),FALSE))</f>
        <v>-2.7199999999999989</v>
      </c>
      <c r="W22" s="13">
        <f>IF($C$1="mm",VLOOKUP($B22,Datos[],MATCH($C$2,Datos[#Headers],0),FALSE)-VLOOKUP(W$4,Datos[],MATCH($C$2,Datos[#Headers],0),FALSE),(VLOOKUP($B22,Datos[],MATCH($C$2,Datos[#Headers],0),FALSE)-VLOOKUP(W$4,Datos[],MATCH($C$2,Datos[#Headers],0),FALSE))/VLOOKUP($B22,Datos[],MATCH($C$2,Datos[#Headers],0),FALSE))</f>
        <v>-38</v>
      </c>
      <c r="X22" s="13">
        <f>IF($C$1="mm",VLOOKUP($B22,Datos[],MATCH($C$2,Datos[#Headers],0),FALSE)-VLOOKUP(X$4,Datos[],MATCH($C$2,Datos[#Headers],0),FALSE),(VLOOKUP($B22,Datos[],MATCH($C$2,Datos[#Headers],0),FALSE)-VLOOKUP(X$4,Datos[],MATCH($C$2,Datos[#Headers],0),FALSE))/VLOOKUP($B22,Datos[],MATCH($C$2,Datos[#Headers],0),FALSE))</f>
        <v>-18</v>
      </c>
      <c r="Y22" s="13">
        <f>IF($C$1="mm",VLOOKUP($B22,Datos[],MATCH($C$2,Datos[#Headers],0),FALSE)-VLOOKUP(Y$4,Datos[],MATCH($C$2,Datos[#Headers],0),FALSE),(VLOOKUP($B22,Datos[],MATCH($C$2,Datos[#Headers],0),FALSE)-VLOOKUP(Y$4,Datos[],MATCH($C$2,Datos[#Headers],0),FALSE))/VLOOKUP($B22,Datos[],MATCH($C$2,Datos[#Headers],0),FALSE))</f>
        <v>-32</v>
      </c>
      <c r="Z22" s="13">
        <f>IF($C$1="mm",VLOOKUP($B22,Datos[],MATCH($C$2,Datos[#Headers],0),FALSE)-VLOOKUP(Z$4,Datos[],MATCH($C$2,Datos[#Headers],0),FALSE),(VLOOKUP($B22,Datos[],MATCH($C$2,Datos[#Headers],0),FALSE)-VLOOKUP(Z$4,Datos[],MATCH($C$2,Datos[#Headers],0),FALSE))/VLOOKUP($B22,Datos[],MATCH($C$2,Datos[#Headers],0),FALSE))</f>
        <v>-14.912000000000006</v>
      </c>
      <c r="AA22" s="13">
        <f>IF($C$1="mm",VLOOKUP($B22,Datos[],MATCH($C$2,Datos[#Headers],0),FALSE)-VLOOKUP(AA$4,Datos[],MATCH($C$2,Datos[#Headers],0),FALSE),(VLOOKUP($B22,Datos[],MATCH($C$2,Datos[#Headers],0),FALSE)-VLOOKUP(AA$4,Datos[],MATCH($C$2,Datos[#Headers],0),FALSE))/VLOOKUP($B22,Datos[],MATCH($C$2,Datos[#Headers],0),FALSE))</f>
        <v>-19</v>
      </c>
      <c r="AB22" s="13">
        <f>IF($C$1="mm",VLOOKUP($B22,Datos[],MATCH($C$2,Datos[#Headers],0),FALSE)-VLOOKUP(AB$4,Datos[],MATCH($C$2,Datos[#Headers],0),FALSE),(VLOOKUP($B22,Datos[],MATCH($C$2,Datos[#Headers],0),FALSE)-VLOOKUP(AB$4,Datos[],MATCH($C$2,Datos[#Headers],0),FALSE))/VLOOKUP($B22,Datos[],MATCH($C$2,Datos[#Headers],0),FALSE))</f>
        <v>6.9320000000000164</v>
      </c>
      <c r="AC22" s="13">
        <f>IF($C$1="mm",VLOOKUP($B22,Datos[],MATCH($C$2,Datos[#Headers],0),FALSE)-VLOOKUP(AC$4,Datos[],MATCH($C$2,Datos[#Headers],0),FALSE),(VLOOKUP($B22,Datos[],MATCH($C$2,Datos[#Headers],0),FALSE)-VLOOKUP(AC$4,Datos[],MATCH($C$2,Datos[#Headers],0),FALSE))/VLOOKUP($B22,Datos[],MATCH($C$2,Datos[#Headers],0),FALSE))</f>
        <v>-51.996000000000009</v>
      </c>
      <c r="AD22" s="13">
        <f>IF($C$1="mm",VLOOKUP($B22,Datos[],MATCH($C$2,Datos[#Headers],0),FALSE)-VLOOKUP(AD$4,Datos[],MATCH($C$2,Datos[#Headers],0),FALSE),(VLOOKUP($B22,Datos[],MATCH($C$2,Datos[#Headers],0),FALSE)-VLOOKUP(AD$4,Datos[],MATCH($C$2,Datos[#Headers],0),FALSE))/VLOOKUP($B22,Datos[],MATCH($C$2,Datos[#Headers],0),FALSE))</f>
        <v>10.995999999999981</v>
      </c>
      <c r="AE22" s="13">
        <f>IF($C$1="mm",VLOOKUP($B22,Datos[],MATCH($C$2,Datos[#Headers],0),FALSE)-VLOOKUP(AE$4,Datos[],MATCH($C$2,Datos[#Headers],0),FALSE),(VLOOKUP($B22,Datos[],MATCH($C$2,Datos[#Headers],0),FALSE)-VLOOKUP(AE$4,Datos[],MATCH($C$2,Datos[#Headers],0),FALSE))/VLOOKUP($B22,Datos[],MATCH($C$2,Datos[#Headers],0),FALSE))</f>
        <v>4.9000000000000057</v>
      </c>
      <c r="AF22" s="13">
        <f>IF($C$1="mm",VLOOKUP($B22,Datos[],MATCH($C$2,Datos[#Headers],0),FALSE)-VLOOKUP(AF$4,Datos[],MATCH($C$2,Datos[#Headers],0),FALSE),(VLOOKUP($B22,Datos[],MATCH($C$2,Datos[#Headers],0),FALSE)-VLOOKUP(AF$4,Datos[],MATCH($C$2,Datos[#Headers],0),FALSE))/VLOOKUP($B22,Datos[],MATCH($C$2,Datos[#Headers],0),FALSE))</f>
        <v>-18.975999999999999</v>
      </c>
      <c r="AG22" s="13">
        <f>IF($C$1="mm",VLOOKUP($B22,Datos[],MATCH($C$2,Datos[#Headers],0),FALSE)-VLOOKUP(AG$4,Datos[],MATCH($C$2,Datos[#Headers],0),FALSE),(VLOOKUP($B22,Datos[],MATCH($C$2,Datos[#Headers],0),FALSE)-VLOOKUP(AG$4,Datos[],MATCH($C$2,Datos[#Headers],0),FALSE))/VLOOKUP($B22,Datos[],MATCH($C$2,Datos[#Headers],0),FALSE))</f>
        <v>-14.912000000000006</v>
      </c>
      <c r="AH22" s="13">
        <f>IF($C$1="mm",VLOOKUP($B22,Datos[],MATCH($C$2,Datos[#Headers],0),FALSE)-VLOOKUP(AH$4,Datos[],MATCH($C$2,Datos[#Headers],0),FALSE),(VLOOKUP($B22,Datos[],MATCH($C$2,Datos[#Headers],0),FALSE)-VLOOKUP(AH$4,Datos[],MATCH($C$2,Datos[#Headers],0),FALSE))/VLOOKUP($B22,Datos[],MATCH($C$2,Datos[#Headers],0),FALSE))</f>
        <v>-10.848000000000013</v>
      </c>
      <c r="AI22" s="13">
        <f>IF($C$1="mm",VLOOKUP($B22,Datos[],MATCH($C$2,Datos[#Headers],0),FALSE)-VLOOKUP(AI$4,Datos[],MATCH($C$2,Datos[#Headers],0),FALSE),(VLOOKUP($B22,Datos[],MATCH($C$2,Datos[#Headers],0),FALSE)-VLOOKUP(AI$4,Datos[],MATCH($C$2,Datos[#Headers],0),FALSE))/VLOOKUP($B22,Datos[],MATCH($C$2,Datos[#Headers],0),FALSE))</f>
        <v>-25.834000000000003</v>
      </c>
      <c r="AJ22" s="13">
        <f>IF($C$1="mm",VLOOKUP($B22,Datos[],MATCH($C$2,Datos[#Headers],0),FALSE)-VLOOKUP(AJ$4,Datos[],MATCH($C$2,Datos[#Headers],0),FALSE),(VLOOKUP($B22,Datos[],MATCH($C$2,Datos[#Headers],0),FALSE)-VLOOKUP(AJ$4,Datos[],MATCH($C$2,Datos[#Headers],0),FALSE))/VLOOKUP($B22,Datos[],MATCH($C$2,Datos[#Headers],0),FALSE))</f>
        <v>6.9320000000000164</v>
      </c>
      <c r="AK22" s="13">
        <f>IF($C$1="mm",VLOOKUP($B22,Datos[],MATCH($C$2,Datos[#Headers],0),FALSE)-VLOOKUP(AK$4,Datos[],MATCH($C$2,Datos[#Headers],0),FALSE),(VLOOKUP($B22,Datos[],MATCH($C$2,Datos[#Headers],0),FALSE)-VLOOKUP(AK$4,Datos[],MATCH($C$2,Datos[#Headers],0),FALSE))/VLOOKUP($B22,Datos[],MATCH($C$2,Datos[#Headers],0),FALSE))</f>
        <v>-16</v>
      </c>
      <c r="AL22" s="13">
        <f>IF($C$1="mm",VLOOKUP($B22,Datos[],MATCH($C$2,Datos[#Headers],0),FALSE)-VLOOKUP(AL$4,Datos[],MATCH($C$2,Datos[#Headers],0),FALSE),(VLOOKUP($B22,Datos[],MATCH($C$2,Datos[#Headers],0),FALSE)-VLOOKUP(AL$4,Datos[],MATCH($C$2,Datos[#Headers],0),FALSE))/VLOOKUP($B22,Datos[],MATCH($C$2,Datos[#Headers],0),FALSE))</f>
        <v>-40</v>
      </c>
      <c r="AM22" s="13">
        <f>IF($C$1="mm",VLOOKUP($B22,Datos[],MATCH($C$2,Datos[#Headers],0),FALSE)-VLOOKUP(AM$4,Datos[],MATCH($C$2,Datos[#Headers],0),FALSE),(VLOOKUP($B22,Datos[],MATCH($C$2,Datos[#Headers],0),FALSE)-VLOOKUP(AM$4,Datos[],MATCH($C$2,Datos[#Headers],0),FALSE))/VLOOKUP($B22,Datos[],MATCH($C$2,Datos[#Headers],0),FALSE))</f>
        <v>2.106000000000023</v>
      </c>
      <c r="AN22" s="13">
        <f>IF($C$1="mm",VLOOKUP($B22,Datos[],MATCH($C$2,Datos[#Headers],0),FALSE)-VLOOKUP(AN$4,Datos[],MATCH($C$2,Datos[#Headers],0),FALSE),(VLOOKUP($B22,Datos[],MATCH($C$2,Datos[#Headers],0),FALSE)-VLOOKUP(AN$4,Datos[],MATCH($C$2,Datos[#Headers],0),FALSE))/VLOOKUP($B22,Datos[],MATCH($C$2,Datos[#Headers],0),FALSE))</f>
        <v>-25.072000000000003</v>
      </c>
      <c r="AO22" s="13">
        <f>IF($C$1="mm",VLOOKUP($B22,Datos[],MATCH($C$2,Datos[#Headers],0),FALSE)-VLOOKUP(AO$4,Datos[],MATCH($C$2,Datos[#Headers],0),FALSE),(VLOOKUP($B22,Datos[],MATCH($C$2,Datos[#Headers],0),FALSE)-VLOOKUP(AO$4,Datos[],MATCH($C$2,Datos[#Headers],0),FALSE))/VLOOKUP($B22,Datos[],MATCH($C$2,Datos[#Headers],0),FALSE))</f>
        <v>-2.9739999999999895</v>
      </c>
      <c r="AP22" s="13">
        <f>IF($C$1="mm",VLOOKUP($B22,Datos[],MATCH($C$2,Datos[#Headers],0),FALSE)-VLOOKUP(AP$4,Datos[],MATCH($C$2,Datos[#Headers],0),FALSE),(VLOOKUP($B22,Datos[],MATCH($C$2,Datos[#Headers],0),FALSE)-VLOOKUP(AP$4,Datos[],MATCH($C$2,Datos[#Headers],0),FALSE))/VLOOKUP($B22,Datos[],MATCH($C$2,Datos[#Headers],0),FALSE))</f>
        <v>-7.8000000000000114</v>
      </c>
      <c r="AQ22" s="13">
        <f>IF($C$1="mm",VLOOKUP($B22,Datos[],MATCH($C$2,Datos[#Headers],0),FALSE)-VLOOKUP(AQ$4,Datos[],MATCH($C$2,Datos[#Headers],0),FALSE),(VLOOKUP($B22,Datos[],MATCH($C$2,Datos[#Headers],0),FALSE)-VLOOKUP(AQ$4,Datos[],MATCH($C$2,Datos[#Headers],0),FALSE))/VLOOKUP($B22,Datos[],MATCH($C$2,Datos[#Headers],0),FALSE))</f>
        <v>-46</v>
      </c>
      <c r="AR22" s="13">
        <f>IF($C$1="mm",VLOOKUP($B22,Datos[],MATCH($C$2,Datos[#Headers],0),FALSE)-VLOOKUP(AR$4,Datos[],MATCH($C$2,Datos[#Headers],0),FALSE),(VLOOKUP($B22,Datos[],MATCH($C$2,Datos[#Headers],0),FALSE)-VLOOKUP(AR$4,Datos[],MATCH($C$2,Datos[#Headers],0),FALSE))/VLOOKUP($B22,Datos[],MATCH($C$2,Datos[#Headers],0),FALSE))</f>
        <v>-38</v>
      </c>
      <c r="AS22" s="13">
        <f>IF($C$1="mm",VLOOKUP($B22,Datos[],MATCH($C$2,Datos[#Headers],0),FALSE)-VLOOKUP(AS$4,Datos[],MATCH($C$2,Datos[#Headers],0),FALSE),(VLOOKUP($B22,Datos[],MATCH($C$2,Datos[#Headers],0),FALSE)-VLOOKUP(AS$4,Datos[],MATCH($C$2,Datos[#Headers],0),FALSE))/VLOOKUP($B22,Datos[],MATCH($C$2,Datos[#Headers],0),FALSE))</f>
        <v>15.060000000000002</v>
      </c>
      <c r="AT22" s="13">
        <f>IF($C$1="mm",VLOOKUP($B22,Datos[],MATCH($C$2,Datos[#Headers],0),FALSE)-VLOOKUP(AT$4,Datos[],MATCH($C$2,Datos[#Headers],0),FALSE),(VLOOKUP($B22,Datos[],MATCH($C$2,Datos[#Headers],0),FALSE)-VLOOKUP(AT$4,Datos[],MATCH($C$2,Datos[#Headers],0),FALSE))/VLOOKUP($B22,Datos[],MATCH($C$2,Datos[#Headers],0),FALSE))</f>
        <v>-1.4499999999999886</v>
      </c>
      <c r="AU22" s="13">
        <f>IF($C$1="mm",VLOOKUP($B22,Datos[],MATCH($C$2,Datos[#Headers],0),FALSE)-VLOOKUP(AU$4,Datos[],MATCH($C$2,Datos[#Headers],0),FALSE),(VLOOKUP($B22,Datos[],MATCH($C$2,Datos[#Headers],0),FALSE)-VLOOKUP(AU$4,Datos[],MATCH($C$2,Datos[#Headers],0),FALSE))/VLOOKUP($B22,Datos[],MATCH($C$2,Datos[#Headers],0),FALSE))</f>
        <v>35.380000000000024</v>
      </c>
      <c r="AV22" s="13">
        <f>IF($C$1="mm",VLOOKUP($B22,Datos[],MATCH($C$2,Datos[#Headers],0),FALSE)-VLOOKUP(AV$4,Datos[],MATCH($C$2,Datos[#Headers],0),FALSE),(VLOOKUP($B22,Datos[],MATCH($C$2,Datos[#Headers],0),FALSE)-VLOOKUP(AV$4,Datos[],MATCH($C$2,Datos[#Headers],0),FALSE))/VLOOKUP($B22,Datos[],MATCH($C$2,Datos[#Headers],0),FALSE))</f>
        <v>-40</v>
      </c>
      <c r="AW22" s="13">
        <f>IF($C$1="mm",VLOOKUP($B22,Datos[],MATCH($C$2,Datos[#Headers],0),FALSE)-VLOOKUP(AW$4,Datos[],MATCH($C$2,Datos[#Headers],0),FALSE),(VLOOKUP($B22,Datos[],MATCH($C$2,Datos[#Headers],0),FALSE)-VLOOKUP(AW$4,Datos[],MATCH($C$2,Datos[#Headers],0),FALSE))/VLOOKUP($B22,Datos[],MATCH($C$2,Datos[#Headers],0),FALSE))</f>
        <v>-14.150000000000006</v>
      </c>
      <c r="AX22" s="13">
        <f>IF($C$1="mm",VLOOKUP($B22,Datos[],MATCH($C$2,Datos[#Headers],0),FALSE)-VLOOKUP(AX$4,Datos[],MATCH($C$2,Datos[#Headers],0),FALSE),(VLOOKUP($B22,Datos[],MATCH($C$2,Datos[#Headers],0),FALSE)-VLOOKUP(AX$4,Datos[],MATCH($C$2,Datos[#Headers],0),FALSE))/VLOOKUP($B22,Datos[],MATCH($C$2,Datos[#Headers],0),FALSE))</f>
        <v>-39.549999999999983</v>
      </c>
      <c r="AY22" s="13">
        <f>IF($C$1="mm",VLOOKUP($B22,Datos[],MATCH($C$2,Datos[#Headers],0),FALSE)-VLOOKUP(AY$4,Datos[],MATCH($C$2,Datos[#Headers],0),FALSE),(VLOOKUP($B22,Datos[],MATCH($C$2,Datos[#Headers],0),FALSE)-VLOOKUP(AY$4,Datos[],MATCH($C$2,Datos[#Headers],0),FALSE))/VLOOKUP($B22,Datos[],MATCH($C$2,Datos[#Headers],0),FALSE))</f>
        <v>2.3599999999999852</v>
      </c>
      <c r="AZ22" s="13">
        <f>IF($C$1="mm",VLOOKUP($B22,Datos[],MATCH($C$2,Datos[#Headers],0),FALSE)-VLOOKUP(AZ$4,Datos[],MATCH($C$2,Datos[#Headers],0),FALSE),(VLOOKUP($B22,Datos[],MATCH($C$2,Datos[#Headers],0),FALSE)-VLOOKUP(AZ$4,Datos[],MATCH($C$2,Datos[#Headers],0),FALSE))/VLOOKUP($B22,Datos[],MATCH($C$2,Datos[#Headers],0),FALSE))</f>
        <v>-2.7199999999999989</v>
      </c>
      <c r="BA22" s="13">
        <f>IF($C$1="mm",VLOOKUP($B22,Datos[],MATCH($C$2,Datos[#Headers],0),FALSE)-VLOOKUP(BA$4,Datos[],MATCH($C$2,Datos[#Headers],0),FALSE),(VLOOKUP($B22,Datos[],MATCH($C$2,Datos[#Headers],0),FALSE)-VLOOKUP(BA$4,Datos[],MATCH($C$2,Datos[#Headers],0),FALSE))/VLOOKUP($B22,Datos[],MATCH($C$2,Datos[#Headers],0),FALSE))</f>
        <v>15.060000000000002</v>
      </c>
      <c r="BB22" s="13" t="e">
        <f>IF($C$1="mm",VLOOKUP($B22,Datos[],MATCH($C$2,Datos[#Headers],0),FALSE)-VLOOKUP(BB$4,Datos[],MATCH($C$2,Datos[#Headers],0),FALSE),(VLOOKUP($B22,Datos[],MATCH($C$2,Datos[#Headers],0),FALSE)-VLOOKUP(BB$4,Datos[],MATCH($C$2,Datos[#Headers],0),FALSE))/VLOOKUP($B22,Datos[],MATCH($C$2,Datos[#Headers],0),FALSE))</f>
        <v>#N/A</v>
      </c>
      <c r="BC22" s="13">
        <f>IF($C$1="mm",VLOOKUP($B22,Datos[],MATCH($C$2,Datos[#Headers],0),FALSE)-VLOOKUP(BC$4,Datos[],MATCH($C$2,Datos[#Headers],0),FALSE),(VLOOKUP($B22,Datos[],MATCH($C$2,Datos[#Headers],0),FALSE)-VLOOKUP(BC$4,Datos[],MATCH($C$2,Datos[#Headers],0),FALSE))/VLOOKUP($B22,Datos[],MATCH($C$2,Datos[#Headers],0),FALSE))</f>
        <v>7.186000000000007</v>
      </c>
      <c r="BD22" s="13">
        <f>IF($C$1="mm",VLOOKUP($B22,Datos[],MATCH($C$2,Datos[#Headers],0),FALSE)-VLOOKUP(BD$4,Datos[],MATCH($C$2,Datos[#Headers],0),FALSE),(VLOOKUP($B22,Datos[],MATCH($C$2,Datos[#Headers],0),FALSE)-VLOOKUP(BD$4,Datos[],MATCH($C$2,Datos[#Headers],0),FALSE))/VLOOKUP($B22,Datos[],MATCH($C$2,Datos[#Headers],0),FALSE))</f>
        <v>-20.5</v>
      </c>
      <c r="BE22" s="13">
        <f>IF($C$1="mm",VLOOKUP($B22,Datos[],MATCH($C$2,Datos[#Headers],0),FALSE)-VLOOKUP(BE$4,Datos[],MATCH($C$2,Datos[#Headers],0),FALSE),(VLOOKUP($B22,Datos[],MATCH($C$2,Datos[#Headers],0),FALSE)-VLOOKUP(BE$4,Datos[],MATCH($C$2,Datos[#Headers],0),FALSE))/VLOOKUP($B22,Datos[],MATCH($C$2,Datos[#Headers],0),FALSE))</f>
        <v>-45.900000000000006</v>
      </c>
      <c r="BF22" s="13">
        <f>IF($C$1="mm",VLOOKUP($B22,Datos[],MATCH($C$2,Datos[#Headers],0),FALSE)-VLOOKUP(BF$4,Datos[],MATCH($C$2,Datos[#Headers],0),FALSE),(VLOOKUP($B22,Datos[],MATCH($C$2,Datos[#Headers],0),FALSE)-VLOOKUP(BF$4,Datos[],MATCH($C$2,Datos[#Headers],0),FALSE))/VLOOKUP($B22,Datos[],MATCH($C$2,Datos[#Headers],0),FALSE))</f>
        <v>-20.5</v>
      </c>
      <c r="BG22" s="13">
        <f>IF($C$1="mm",VLOOKUP($B22,Datos[],MATCH($C$2,Datos[#Headers],0),FALSE)-VLOOKUP(BG$4,Datos[],MATCH($C$2,Datos[#Headers],0),FALSE),(VLOOKUP($B22,Datos[],MATCH($C$2,Datos[#Headers],0),FALSE)-VLOOKUP(BG$4,Datos[],MATCH($C$2,Datos[#Headers],0),FALSE))/VLOOKUP($B22,Datos[],MATCH($C$2,Datos[#Headers],0),FALSE))</f>
        <v>-33.199999999999989</v>
      </c>
      <c r="BH22" s="13">
        <f>IF($C$1="mm",VLOOKUP($B22,Datos[],MATCH($C$2,Datos[#Headers],0),FALSE)-VLOOKUP(BH$4,Datos[],MATCH($C$2,Datos[#Headers],0),FALSE),(VLOOKUP($B22,Datos[],MATCH($C$2,Datos[#Headers],0),FALSE)-VLOOKUP(BH$4,Datos[],MATCH($C$2,Datos[#Headers],0),FALSE))/VLOOKUP($B22,Datos[],MATCH($C$2,Datos[#Headers],0),FALSE))</f>
        <v>-46</v>
      </c>
      <c r="BI22" s="13">
        <f>IF($C$1="mm",VLOOKUP($B22,Datos[],MATCH($C$2,Datos[#Headers],0),FALSE)-VLOOKUP(BI$4,Datos[],MATCH($C$2,Datos[#Headers],0),FALSE),(VLOOKUP($B22,Datos[],MATCH($C$2,Datos[#Headers],0),FALSE)-VLOOKUP(BI$4,Datos[],MATCH($C$2,Datos[#Headers],0),FALSE))/VLOOKUP($B22,Datos[],MATCH($C$2,Datos[#Headers],0),FALSE))</f>
        <v>15.060000000000002</v>
      </c>
      <c r="BJ22" s="13">
        <f>IF($C$1="mm",VLOOKUP($B22,Datos[],MATCH($C$2,Datos[#Headers],0),FALSE)-VLOOKUP(BJ$4,Datos[],MATCH($C$2,Datos[#Headers],0),FALSE),(VLOOKUP($B22,Datos[],MATCH($C$2,Datos[#Headers],0),FALSE)-VLOOKUP(BJ$4,Datos[],MATCH($C$2,Datos[#Headers],0),FALSE))/VLOOKUP($B22,Datos[],MATCH($C$2,Datos[#Headers],0),FALSE))</f>
        <v>9.9800000000000182</v>
      </c>
      <c r="BK22" s="13">
        <f>IF($C$1="mm",VLOOKUP($B22,Datos[],MATCH($C$2,Datos[#Headers],0),FALSE)-VLOOKUP(BK$4,Datos[],MATCH($C$2,Datos[#Headers],0),FALSE),(VLOOKUP($B22,Datos[],MATCH($C$2,Datos[#Headers],0),FALSE)-VLOOKUP(BK$4,Datos[],MATCH($C$2,Datos[#Headers],0),FALSE))/VLOOKUP($B22,Datos[],MATCH($C$2,Datos[#Headers],0),FALSE))</f>
        <v>-17.95999999999998</v>
      </c>
      <c r="BL22" s="13">
        <f>IF($C$1="mm",VLOOKUP($B22,Datos[],MATCH($C$2,Datos[#Headers],0),FALSE)-VLOOKUP(BL$4,Datos[],MATCH($C$2,Datos[#Headers],0),FALSE),(VLOOKUP($B22,Datos[],MATCH($C$2,Datos[#Headers],0),FALSE)-VLOOKUP(BL$4,Datos[],MATCH($C$2,Datos[#Headers],0),FALSE))/VLOOKUP($B22,Datos[],MATCH($C$2,Datos[#Headers],0),FALSE))</f>
        <v>-50.980000000000018</v>
      </c>
      <c r="BM22" s="13">
        <f>IF($C$1="mm",VLOOKUP($B22,Datos[],MATCH($C$2,Datos[#Headers],0),FALSE)-VLOOKUP(BM$4,Datos[],MATCH($C$2,Datos[#Headers],0),FALSE),(VLOOKUP($B22,Datos[],MATCH($C$2,Datos[#Headers],0),FALSE)-VLOOKUP(BM$4,Datos[],MATCH($C$2,Datos[#Headers],0),FALSE))/VLOOKUP($B22,Datos[],MATCH($C$2,Datos[#Headers],0),FALSE))</f>
        <v>-50.980000000000018</v>
      </c>
    </row>
    <row r="23" spans="2:65" s="10" customFormat="1" ht="29.7" customHeight="1" x14ac:dyDescent="0.55000000000000004">
      <c r="B23" s="29" t="s">
        <v>19</v>
      </c>
      <c r="C23" s="13">
        <f>IF($C$1="mm",VLOOKUP($B23,Datos[],MATCH($C$2,Datos[#Headers],0),FALSE)-VLOOKUP(C$4,Datos[],MATCH($C$2,Datos[#Headers],0),FALSE),(VLOOKUP($B23,Datos[],MATCH($C$2,Datos[#Headers],0),FALSE)-VLOOKUP(C$4,Datos[],MATCH($C$2,Datos[#Headers],0),FALSE))/VLOOKUP($B23,Datos[],MATCH($C$2,Datos[#Headers],0),FALSE))</f>
        <v>63.032000000000011</v>
      </c>
      <c r="D23" s="13">
        <f>IF($C$1="mm",VLOOKUP($B23,Datos[],MATCH($C$2,Datos[#Headers],0),FALSE)-VLOOKUP(D$4,Datos[],MATCH($C$2,Datos[#Headers],0),FALSE),(VLOOKUP($B23,Datos[],MATCH($C$2,Datos[#Headers],0),FALSE)-VLOOKUP(D$4,Datos[],MATCH($C$2,Datos[#Headers],0),FALSE))/VLOOKUP($B23,Datos[],MATCH($C$2,Datos[#Headers],0),FALSE))</f>
        <v>63.032000000000011</v>
      </c>
      <c r="E23" s="13">
        <f>IF($C$1="mm",VLOOKUP($B23,Datos[],MATCH($C$2,Datos[#Headers],0),FALSE)-VLOOKUP(E$4,Datos[],MATCH($C$2,Datos[#Headers],0),FALSE),(VLOOKUP($B23,Datos[],MATCH($C$2,Datos[#Headers],0),FALSE)-VLOOKUP(E$4,Datos[],MATCH($C$2,Datos[#Headers],0),FALSE))/VLOOKUP($B23,Datos[],MATCH($C$2,Datos[#Headers],0),FALSE))</f>
        <v>-29</v>
      </c>
      <c r="F23" s="13">
        <f>IF($C$1="mm",VLOOKUP($B23,Datos[],MATCH($C$2,Datos[#Headers],0),FALSE)-VLOOKUP(F$4,Datos[],MATCH($C$2,Datos[#Headers],0),FALSE),(VLOOKUP($B23,Datos[],MATCH($C$2,Datos[#Headers],0),FALSE)-VLOOKUP(F$4,Datos[],MATCH($C$2,Datos[#Headers],0),FALSE))/VLOOKUP($B23,Datos[],MATCH($C$2,Datos[#Headers],0),FALSE))</f>
        <v>-8.8499999999999943</v>
      </c>
      <c r="G23" s="13">
        <f>IF($C$1="mm",VLOOKUP($B23,Datos[],MATCH($C$2,Datos[#Headers],0),FALSE)-VLOOKUP(G$4,Datos[],MATCH($C$2,Datos[#Headers],0),FALSE),(VLOOKUP($B23,Datos[],MATCH($C$2,Datos[#Headers],0),FALSE)-VLOOKUP(G$4,Datos[],MATCH($C$2,Datos[#Headers],0),FALSE))/VLOOKUP($B23,Datos[],MATCH($C$2,Datos[#Headers],0),FALSE))</f>
        <v>-8.8499999999999943</v>
      </c>
      <c r="H23" s="13">
        <f>IF($C$1="mm",VLOOKUP($B23,Datos[],MATCH($C$2,Datos[#Headers],0),FALSE)-VLOOKUP(H$4,Datos[],MATCH($C$2,Datos[#Headers],0),FALSE),(VLOOKUP($B23,Datos[],MATCH($C$2,Datos[#Headers],0),FALSE)-VLOOKUP(H$4,Datos[],MATCH($C$2,Datos[#Headers],0),FALSE))/VLOOKUP($B23,Datos[],MATCH($C$2,Datos[#Headers],0),FALSE))</f>
        <v>44.998000000000019</v>
      </c>
      <c r="I23" s="13">
        <f>IF($C$1="mm",VLOOKUP($B23,Datos[],MATCH($C$2,Datos[#Headers],0),FALSE)-VLOOKUP(I$4,Datos[],MATCH($C$2,Datos[#Headers],0),FALSE),(VLOOKUP($B23,Datos[],MATCH($C$2,Datos[#Headers],0),FALSE)-VLOOKUP(I$4,Datos[],MATCH($C$2,Datos[#Headers],0),FALSE))/VLOOKUP($B23,Datos[],MATCH($C$2,Datos[#Headers],0),FALSE))</f>
        <v>-2.5</v>
      </c>
      <c r="J23" s="13">
        <f>IF($C$1="mm",VLOOKUP($B23,Datos[],MATCH($C$2,Datos[#Headers],0),FALSE)-VLOOKUP(J$4,Datos[],MATCH($C$2,Datos[#Headers],0),FALSE),(VLOOKUP($B23,Datos[],MATCH($C$2,Datos[#Headers],0),FALSE)-VLOOKUP(J$4,Datos[],MATCH($C$2,Datos[#Headers],0),FALSE))/VLOOKUP($B23,Datos[],MATCH($C$2,Datos[#Headers],0),FALSE))</f>
        <v>-3.7699999999999818</v>
      </c>
      <c r="K23" s="13">
        <f>IF($C$1="mm",VLOOKUP($B23,Datos[],MATCH($C$2,Datos[#Headers],0),FALSE)-VLOOKUP(K$4,Datos[],MATCH($C$2,Datos[#Headers],0),FALSE),(VLOOKUP($B23,Datos[],MATCH($C$2,Datos[#Headers],0),FALSE)-VLOOKUP(K$4,Datos[],MATCH($C$2,Datos[#Headers],0),FALSE))/VLOOKUP($B23,Datos[],MATCH($C$2,Datos[#Headers],0),FALSE))</f>
        <v>15.280000000000001</v>
      </c>
      <c r="L23" s="13">
        <f>IF($C$1="mm",VLOOKUP($B23,Datos[],MATCH($C$2,Datos[#Headers],0),FALSE)-VLOOKUP(L$4,Datos[],MATCH($C$2,Datos[#Headers],0),FALSE),(VLOOKUP($B23,Datos[],MATCH($C$2,Datos[#Headers],0),FALSE)-VLOOKUP(L$4,Datos[],MATCH($C$2,Datos[#Headers],0),FALSE))/VLOOKUP($B23,Datos[],MATCH($C$2,Datos[#Headers],0),FALSE))</f>
        <v>15.280000000000001</v>
      </c>
      <c r="M23" s="13">
        <f>IF($C$1="mm",VLOOKUP($B23,Datos[],MATCH($C$2,Datos[#Headers],0),FALSE)-VLOOKUP(M$4,Datos[],MATCH($C$2,Datos[#Headers],0),FALSE),(VLOOKUP($B23,Datos[],MATCH($C$2,Datos[#Headers],0),FALSE)-VLOOKUP(M$4,Datos[],MATCH($C$2,Datos[#Headers],0),FALSE))/VLOOKUP($B23,Datos[],MATCH($C$2,Datos[#Headers],0),FALSE))</f>
        <v>-7.0720000000000027</v>
      </c>
      <c r="N23" s="13">
        <f>IF($C$1="mm",VLOOKUP($B23,Datos[],MATCH($C$2,Datos[#Headers],0),FALSE)-VLOOKUP(N$4,Datos[],MATCH($C$2,Datos[#Headers],0),FALSE),(VLOOKUP($B23,Datos[],MATCH($C$2,Datos[#Headers],0),FALSE)-VLOOKUP(N$4,Datos[],MATCH($C$2,Datos[#Headers],0),FALSE))/VLOOKUP($B23,Datos[],MATCH($C$2,Datos[#Headers],0),FALSE))</f>
        <v>30.012</v>
      </c>
      <c r="O23" s="13">
        <f>IF($C$1="mm",VLOOKUP($B23,Datos[],MATCH($C$2,Datos[#Headers],0),FALSE)-VLOOKUP(O$4,Datos[],MATCH($C$2,Datos[#Headers],0),FALSE),(VLOOKUP($B23,Datos[],MATCH($C$2,Datos[#Headers],0),FALSE)-VLOOKUP(O$4,Datos[],MATCH($C$2,Datos[#Headers],0),FALSE))/VLOOKUP($B23,Datos[],MATCH($C$2,Datos[#Headers],0),FALSE))</f>
        <v>3</v>
      </c>
      <c r="P23" s="13">
        <f>IF($C$1="mm",VLOOKUP($B23,Datos[],MATCH($C$2,Datos[#Headers],0),FALSE)-VLOOKUP(P$4,Datos[],MATCH($C$2,Datos[#Headers],0),FALSE),(VLOOKUP($B23,Datos[],MATCH($C$2,Datos[#Headers],0),FALSE)-VLOOKUP(P$4,Datos[],MATCH($C$2,Datos[#Headers],0),FALSE))/VLOOKUP($B23,Datos[],MATCH($C$2,Datos[#Headers],0),FALSE))</f>
        <v>-20</v>
      </c>
      <c r="Q23" s="13">
        <f>IF($C$1="mm",VLOOKUP($B23,Datos[],MATCH($C$2,Datos[#Headers],0),FALSE)-VLOOKUP(Q$4,Datos[],MATCH($C$2,Datos[#Headers],0),FALSE),(VLOOKUP($B23,Datos[],MATCH($C$2,Datos[#Headers],0),FALSE)-VLOOKUP(Q$4,Datos[],MATCH($C$2,Datos[#Headers],0),FALSE))/VLOOKUP($B23,Datos[],MATCH($C$2,Datos[#Headers],0),FALSE))</f>
        <v>1</v>
      </c>
      <c r="R23" s="13">
        <f>IF($C$1="mm",VLOOKUP($B23,Datos[],MATCH($C$2,Datos[#Headers],0),FALSE)-VLOOKUP(R$4,Datos[],MATCH($C$2,Datos[#Headers],0),FALSE),(VLOOKUP($B23,Datos[],MATCH($C$2,Datos[#Headers],0),FALSE)-VLOOKUP(R$4,Datos[],MATCH($C$2,Datos[#Headers],0),FALSE))/VLOOKUP($B23,Datos[],MATCH($C$2,Datos[#Headers],0),FALSE))</f>
        <v>-15</v>
      </c>
      <c r="S23" s="13">
        <f>IF($C$1="mm",VLOOKUP($B23,Datos[],MATCH($C$2,Datos[#Headers],0),FALSE)-VLOOKUP(S$4,Datos[],MATCH($C$2,Datos[#Headers],0),FALSE),(VLOOKUP($B23,Datos[],MATCH($C$2,Datos[#Headers],0),FALSE)-VLOOKUP(S$4,Datos[],MATCH($C$2,Datos[#Headers],0),FALSE))/VLOOKUP($B23,Datos[],MATCH($C$2,Datos[#Headers],0),FALSE))</f>
        <v>27.5</v>
      </c>
      <c r="T23" s="13">
        <f>IF($C$1="mm",VLOOKUP($B23,Datos[],MATCH($C$2,Datos[#Headers],0),FALSE)-VLOOKUP(T$4,Datos[],MATCH($C$2,Datos[#Headers],0),FALSE),(VLOOKUP($B23,Datos[],MATCH($C$2,Datos[#Headers],0),FALSE)-VLOOKUP(T$4,Datos[],MATCH($C$2,Datos[#Headers],0),FALSE))/VLOOKUP($B23,Datos[],MATCH($C$2,Datos[#Headers],0),FALSE))</f>
        <v>18</v>
      </c>
      <c r="U23" s="13">
        <f>IF($C$1="mm",VLOOKUP($B23,Datos[],MATCH($C$2,Datos[#Headers],0),FALSE)-VLOOKUP(U$4,Datos[],MATCH($C$2,Datos[#Headers],0),FALSE),(VLOOKUP($B23,Datos[],MATCH($C$2,Datos[#Headers],0),FALSE)-VLOOKUP(U$4,Datos[],MATCH($C$2,Datos[#Headers],0),FALSE))/VLOOKUP($B23,Datos[],MATCH($C$2,Datos[#Headers],0),FALSE))</f>
        <v>0</v>
      </c>
      <c r="V23" s="13">
        <f>IF($C$1="mm",VLOOKUP($B23,Datos[],MATCH($C$2,Datos[#Headers],0),FALSE)-VLOOKUP(V$4,Datos[],MATCH($C$2,Datos[#Headers],0),FALSE),(VLOOKUP($B23,Datos[],MATCH($C$2,Datos[#Headers],0),FALSE)-VLOOKUP(V$4,Datos[],MATCH($C$2,Datos[#Headers],0),FALSE))/VLOOKUP($B23,Datos[],MATCH($C$2,Datos[#Headers],0),FALSE))</f>
        <v>15.280000000000001</v>
      </c>
      <c r="W23" s="13">
        <f>IF($C$1="mm",VLOOKUP($B23,Datos[],MATCH($C$2,Datos[#Headers],0),FALSE)-VLOOKUP(W$4,Datos[],MATCH($C$2,Datos[#Headers],0),FALSE),(VLOOKUP($B23,Datos[],MATCH($C$2,Datos[#Headers],0),FALSE)-VLOOKUP(W$4,Datos[],MATCH($C$2,Datos[#Headers],0),FALSE))/VLOOKUP($B23,Datos[],MATCH($C$2,Datos[#Headers],0),FALSE))</f>
        <v>-20</v>
      </c>
      <c r="X23" s="13">
        <f>IF($C$1="mm",VLOOKUP($B23,Datos[],MATCH($C$2,Datos[#Headers],0),FALSE)-VLOOKUP(X$4,Datos[],MATCH($C$2,Datos[#Headers],0),FALSE),(VLOOKUP($B23,Datos[],MATCH($C$2,Datos[#Headers],0),FALSE)-VLOOKUP(X$4,Datos[],MATCH($C$2,Datos[#Headers],0),FALSE))/VLOOKUP($B23,Datos[],MATCH($C$2,Datos[#Headers],0),FALSE))</f>
        <v>0</v>
      </c>
      <c r="Y23" s="13">
        <f>IF($C$1="mm",VLOOKUP($B23,Datos[],MATCH($C$2,Datos[#Headers],0),FALSE)-VLOOKUP(Y$4,Datos[],MATCH($C$2,Datos[#Headers],0),FALSE),(VLOOKUP($B23,Datos[],MATCH($C$2,Datos[#Headers],0),FALSE)-VLOOKUP(Y$4,Datos[],MATCH($C$2,Datos[#Headers],0),FALSE))/VLOOKUP($B23,Datos[],MATCH($C$2,Datos[#Headers],0),FALSE))</f>
        <v>-14</v>
      </c>
      <c r="Z23" s="13">
        <f>IF($C$1="mm",VLOOKUP($B23,Datos[],MATCH($C$2,Datos[#Headers],0),FALSE)-VLOOKUP(Z$4,Datos[],MATCH($C$2,Datos[#Headers],0),FALSE),(VLOOKUP($B23,Datos[],MATCH($C$2,Datos[#Headers],0),FALSE)-VLOOKUP(Z$4,Datos[],MATCH($C$2,Datos[#Headers],0),FALSE))/VLOOKUP($B23,Datos[],MATCH($C$2,Datos[#Headers],0),FALSE))</f>
        <v>3.0879999999999939</v>
      </c>
      <c r="AA23" s="13">
        <f>IF($C$1="mm",VLOOKUP($B23,Datos[],MATCH($C$2,Datos[#Headers],0),FALSE)-VLOOKUP(AA$4,Datos[],MATCH($C$2,Datos[#Headers],0),FALSE),(VLOOKUP($B23,Datos[],MATCH($C$2,Datos[#Headers],0),FALSE)-VLOOKUP(AA$4,Datos[],MATCH($C$2,Datos[#Headers],0),FALSE))/VLOOKUP($B23,Datos[],MATCH($C$2,Datos[#Headers],0),FALSE))</f>
        <v>-1</v>
      </c>
      <c r="AB23" s="13">
        <f>IF($C$1="mm",VLOOKUP($B23,Datos[],MATCH($C$2,Datos[#Headers],0),FALSE)-VLOOKUP(AB$4,Datos[],MATCH($C$2,Datos[#Headers],0),FALSE),(VLOOKUP($B23,Datos[],MATCH($C$2,Datos[#Headers],0),FALSE)-VLOOKUP(AB$4,Datos[],MATCH($C$2,Datos[#Headers],0),FALSE))/VLOOKUP($B23,Datos[],MATCH($C$2,Datos[#Headers],0),FALSE))</f>
        <v>24.932000000000016</v>
      </c>
      <c r="AC23" s="13">
        <f>IF($C$1="mm",VLOOKUP($B23,Datos[],MATCH($C$2,Datos[#Headers],0),FALSE)-VLOOKUP(AC$4,Datos[],MATCH($C$2,Datos[#Headers],0),FALSE),(VLOOKUP($B23,Datos[],MATCH($C$2,Datos[#Headers],0),FALSE)-VLOOKUP(AC$4,Datos[],MATCH($C$2,Datos[#Headers],0),FALSE))/VLOOKUP($B23,Datos[],MATCH($C$2,Datos[#Headers],0),FALSE))</f>
        <v>-33.996000000000009</v>
      </c>
      <c r="AD23" s="13">
        <f>IF($C$1="mm",VLOOKUP($B23,Datos[],MATCH($C$2,Datos[#Headers],0),FALSE)-VLOOKUP(AD$4,Datos[],MATCH($C$2,Datos[#Headers],0),FALSE),(VLOOKUP($B23,Datos[],MATCH($C$2,Datos[#Headers],0),FALSE)-VLOOKUP(AD$4,Datos[],MATCH($C$2,Datos[#Headers],0),FALSE))/VLOOKUP($B23,Datos[],MATCH($C$2,Datos[#Headers],0),FALSE))</f>
        <v>28.995999999999981</v>
      </c>
      <c r="AE23" s="13">
        <f>IF($C$1="mm",VLOOKUP($B23,Datos[],MATCH($C$2,Datos[#Headers],0),FALSE)-VLOOKUP(AE$4,Datos[],MATCH($C$2,Datos[#Headers],0),FALSE),(VLOOKUP($B23,Datos[],MATCH($C$2,Datos[#Headers],0),FALSE)-VLOOKUP(AE$4,Datos[],MATCH($C$2,Datos[#Headers],0),FALSE))/VLOOKUP($B23,Datos[],MATCH($C$2,Datos[#Headers],0),FALSE))</f>
        <v>22.900000000000006</v>
      </c>
      <c r="AF23" s="13">
        <f>IF($C$1="mm",VLOOKUP($B23,Datos[],MATCH($C$2,Datos[#Headers],0),FALSE)-VLOOKUP(AF$4,Datos[],MATCH($C$2,Datos[#Headers],0),FALSE),(VLOOKUP($B23,Datos[],MATCH($C$2,Datos[#Headers],0),FALSE)-VLOOKUP(AF$4,Datos[],MATCH($C$2,Datos[#Headers],0),FALSE))/VLOOKUP($B23,Datos[],MATCH($C$2,Datos[#Headers],0),FALSE))</f>
        <v>-0.97599999999999909</v>
      </c>
      <c r="AG23" s="13">
        <f>IF($C$1="mm",VLOOKUP($B23,Datos[],MATCH($C$2,Datos[#Headers],0),FALSE)-VLOOKUP(AG$4,Datos[],MATCH($C$2,Datos[#Headers],0),FALSE),(VLOOKUP($B23,Datos[],MATCH($C$2,Datos[#Headers],0),FALSE)-VLOOKUP(AG$4,Datos[],MATCH($C$2,Datos[#Headers],0),FALSE))/VLOOKUP($B23,Datos[],MATCH($C$2,Datos[#Headers],0),FALSE))</f>
        <v>3.0879999999999939</v>
      </c>
      <c r="AH23" s="13">
        <f>IF($C$1="mm",VLOOKUP($B23,Datos[],MATCH($C$2,Datos[#Headers],0),FALSE)-VLOOKUP(AH$4,Datos[],MATCH($C$2,Datos[#Headers],0),FALSE),(VLOOKUP($B23,Datos[],MATCH($C$2,Datos[#Headers],0),FALSE)-VLOOKUP(AH$4,Datos[],MATCH($C$2,Datos[#Headers],0),FALSE))/VLOOKUP($B23,Datos[],MATCH($C$2,Datos[#Headers],0),FALSE))</f>
        <v>7.1519999999999868</v>
      </c>
      <c r="AI23" s="13">
        <f>IF($C$1="mm",VLOOKUP($B23,Datos[],MATCH($C$2,Datos[#Headers],0),FALSE)-VLOOKUP(AI$4,Datos[],MATCH($C$2,Datos[#Headers],0),FALSE),(VLOOKUP($B23,Datos[],MATCH($C$2,Datos[#Headers],0),FALSE)-VLOOKUP(AI$4,Datos[],MATCH($C$2,Datos[#Headers],0),FALSE))/VLOOKUP($B23,Datos[],MATCH($C$2,Datos[#Headers],0),FALSE))</f>
        <v>-7.8340000000000032</v>
      </c>
      <c r="AJ23" s="13">
        <f>IF($C$1="mm",VLOOKUP($B23,Datos[],MATCH($C$2,Datos[#Headers],0),FALSE)-VLOOKUP(AJ$4,Datos[],MATCH($C$2,Datos[#Headers],0),FALSE),(VLOOKUP($B23,Datos[],MATCH($C$2,Datos[#Headers],0),FALSE)-VLOOKUP(AJ$4,Datos[],MATCH($C$2,Datos[#Headers],0),FALSE))/VLOOKUP($B23,Datos[],MATCH($C$2,Datos[#Headers],0),FALSE))</f>
        <v>24.932000000000016</v>
      </c>
      <c r="AK23" s="13">
        <f>IF($C$1="mm",VLOOKUP($B23,Datos[],MATCH($C$2,Datos[#Headers],0),FALSE)-VLOOKUP(AK$4,Datos[],MATCH($C$2,Datos[#Headers],0),FALSE),(VLOOKUP($B23,Datos[],MATCH($C$2,Datos[#Headers],0),FALSE)-VLOOKUP(AK$4,Datos[],MATCH($C$2,Datos[#Headers],0),FALSE))/VLOOKUP($B23,Datos[],MATCH($C$2,Datos[#Headers],0),FALSE))</f>
        <v>2</v>
      </c>
      <c r="AL23" s="13">
        <f>IF($C$1="mm",VLOOKUP($B23,Datos[],MATCH($C$2,Datos[#Headers],0),FALSE)-VLOOKUP(AL$4,Datos[],MATCH($C$2,Datos[#Headers],0),FALSE),(VLOOKUP($B23,Datos[],MATCH($C$2,Datos[#Headers],0),FALSE)-VLOOKUP(AL$4,Datos[],MATCH($C$2,Datos[#Headers],0),FALSE))/VLOOKUP($B23,Datos[],MATCH($C$2,Datos[#Headers],0),FALSE))</f>
        <v>-22</v>
      </c>
      <c r="AM23" s="13">
        <f>IF($C$1="mm",VLOOKUP($B23,Datos[],MATCH($C$2,Datos[#Headers],0),FALSE)-VLOOKUP(AM$4,Datos[],MATCH($C$2,Datos[#Headers],0),FALSE),(VLOOKUP($B23,Datos[],MATCH($C$2,Datos[#Headers],0),FALSE)-VLOOKUP(AM$4,Datos[],MATCH($C$2,Datos[#Headers],0),FALSE))/VLOOKUP($B23,Datos[],MATCH($C$2,Datos[#Headers],0),FALSE))</f>
        <v>20.106000000000023</v>
      </c>
      <c r="AN23" s="13">
        <f>IF($C$1="mm",VLOOKUP($B23,Datos[],MATCH($C$2,Datos[#Headers],0),FALSE)-VLOOKUP(AN$4,Datos[],MATCH($C$2,Datos[#Headers],0),FALSE),(VLOOKUP($B23,Datos[],MATCH($C$2,Datos[#Headers],0),FALSE)-VLOOKUP(AN$4,Datos[],MATCH($C$2,Datos[#Headers],0),FALSE))/VLOOKUP($B23,Datos[],MATCH($C$2,Datos[#Headers],0),FALSE))</f>
        <v>-7.0720000000000027</v>
      </c>
      <c r="AO23" s="13">
        <f>IF($C$1="mm",VLOOKUP($B23,Datos[],MATCH($C$2,Datos[#Headers],0),FALSE)-VLOOKUP(AO$4,Datos[],MATCH($C$2,Datos[#Headers],0),FALSE),(VLOOKUP($B23,Datos[],MATCH($C$2,Datos[#Headers],0),FALSE)-VLOOKUP(AO$4,Datos[],MATCH($C$2,Datos[#Headers],0),FALSE))/VLOOKUP($B23,Datos[],MATCH($C$2,Datos[#Headers],0),FALSE))</f>
        <v>15.02600000000001</v>
      </c>
      <c r="AP23" s="13">
        <f>IF($C$1="mm",VLOOKUP($B23,Datos[],MATCH($C$2,Datos[#Headers],0),FALSE)-VLOOKUP(AP$4,Datos[],MATCH($C$2,Datos[#Headers],0),FALSE),(VLOOKUP($B23,Datos[],MATCH($C$2,Datos[#Headers],0),FALSE)-VLOOKUP(AP$4,Datos[],MATCH($C$2,Datos[#Headers],0),FALSE))/VLOOKUP($B23,Datos[],MATCH($C$2,Datos[#Headers],0),FALSE))</f>
        <v>10.199999999999989</v>
      </c>
      <c r="AQ23" s="13">
        <f>IF($C$1="mm",VLOOKUP($B23,Datos[],MATCH($C$2,Datos[#Headers],0),FALSE)-VLOOKUP(AQ$4,Datos[],MATCH($C$2,Datos[#Headers],0),FALSE),(VLOOKUP($B23,Datos[],MATCH($C$2,Datos[#Headers],0),FALSE)-VLOOKUP(AQ$4,Datos[],MATCH($C$2,Datos[#Headers],0),FALSE))/VLOOKUP($B23,Datos[],MATCH($C$2,Datos[#Headers],0),FALSE))</f>
        <v>-28</v>
      </c>
      <c r="AR23" s="13">
        <f>IF($C$1="mm",VLOOKUP($B23,Datos[],MATCH($C$2,Datos[#Headers],0),FALSE)-VLOOKUP(AR$4,Datos[],MATCH($C$2,Datos[#Headers],0),FALSE),(VLOOKUP($B23,Datos[],MATCH($C$2,Datos[#Headers],0),FALSE)-VLOOKUP(AR$4,Datos[],MATCH($C$2,Datos[#Headers],0),FALSE))/VLOOKUP($B23,Datos[],MATCH($C$2,Datos[#Headers],0),FALSE))</f>
        <v>-20</v>
      </c>
      <c r="AS23" s="13">
        <f>IF($C$1="mm",VLOOKUP($B23,Datos[],MATCH($C$2,Datos[#Headers],0),FALSE)-VLOOKUP(AS$4,Datos[],MATCH($C$2,Datos[#Headers],0),FALSE),(VLOOKUP($B23,Datos[],MATCH($C$2,Datos[#Headers],0),FALSE)-VLOOKUP(AS$4,Datos[],MATCH($C$2,Datos[#Headers],0),FALSE))/VLOOKUP($B23,Datos[],MATCH($C$2,Datos[#Headers],0),FALSE))</f>
        <v>33.06</v>
      </c>
      <c r="AT23" s="13">
        <f>IF($C$1="mm",VLOOKUP($B23,Datos[],MATCH($C$2,Datos[#Headers],0),FALSE)-VLOOKUP(AT$4,Datos[],MATCH($C$2,Datos[#Headers],0),FALSE),(VLOOKUP($B23,Datos[],MATCH($C$2,Datos[#Headers],0),FALSE)-VLOOKUP(AT$4,Datos[],MATCH($C$2,Datos[#Headers],0),FALSE))/VLOOKUP($B23,Datos[],MATCH($C$2,Datos[#Headers],0),FALSE))</f>
        <v>16.550000000000011</v>
      </c>
      <c r="AU23" s="13">
        <f>IF($C$1="mm",VLOOKUP($B23,Datos[],MATCH($C$2,Datos[#Headers],0),FALSE)-VLOOKUP(AU$4,Datos[],MATCH($C$2,Datos[#Headers],0),FALSE),(VLOOKUP($B23,Datos[],MATCH($C$2,Datos[#Headers],0),FALSE)-VLOOKUP(AU$4,Datos[],MATCH($C$2,Datos[#Headers],0),FALSE))/VLOOKUP($B23,Datos[],MATCH($C$2,Datos[#Headers],0),FALSE))</f>
        <v>53.380000000000024</v>
      </c>
      <c r="AV23" s="13">
        <f>IF($C$1="mm",VLOOKUP($B23,Datos[],MATCH($C$2,Datos[#Headers],0),FALSE)-VLOOKUP(AV$4,Datos[],MATCH($C$2,Datos[#Headers],0),FALSE),(VLOOKUP($B23,Datos[],MATCH($C$2,Datos[#Headers],0),FALSE)-VLOOKUP(AV$4,Datos[],MATCH($C$2,Datos[#Headers],0),FALSE))/VLOOKUP($B23,Datos[],MATCH($C$2,Datos[#Headers],0),FALSE))</f>
        <v>-22</v>
      </c>
      <c r="AW23" s="13">
        <f>IF($C$1="mm",VLOOKUP($B23,Datos[],MATCH($C$2,Datos[#Headers],0),FALSE)-VLOOKUP(AW$4,Datos[],MATCH($C$2,Datos[#Headers],0),FALSE),(VLOOKUP($B23,Datos[],MATCH($C$2,Datos[#Headers],0),FALSE)-VLOOKUP(AW$4,Datos[],MATCH($C$2,Datos[#Headers],0),FALSE))/VLOOKUP($B23,Datos[],MATCH($C$2,Datos[#Headers],0),FALSE))</f>
        <v>3.8499999999999943</v>
      </c>
      <c r="AX23" s="13">
        <f>IF($C$1="mm",VLOOKUP($B23,Datos[],MATCH($C$2,Datos[#Headers],0),FALSE)-VLOOKUP(AX$4,Datos[],MATCH($C$2,Datos[#Headers],0),FALSE),(VLOOKUP($B23,Datos[],MATCH($C$2,Datos[#Headers],0),FALSE)-VLOOKUP(AX$4,Datos[],MATCH($C$2,Datos[#Headers],0),FALSE))/VLOOKUP($B23,Datos[],MATCH($C$2,Datos[#Headers],0),FALSE))</f>
        <v>-21.549999999999983</v>
      </c>
      <c r="AY23" s="13">
        <f>IF($C$1="mm",VLOOKUP($B23,Datos[],MATCH($C$2,Datos[#Headers],0),FALSE)-VLOOKUP(AY$4,Datos[],MATCH($C$2,Datos[#Headers],0),FALSE),(VLOOKUP($B23,Datos[],MATCH($C$2,Datos[#Headers],0),FALSE)-VLOOKUP(AY$4,Datos[],MATCH($C$2,Datos[#Headers],0),FALSE))/VLOOKUP($B23,Datos[],MATCH($C$2,Datos[#Headers],0),FALSE))</f>
        <v>20.359999999999985</v>
      </c>
      <c r="AZ23" s="13">
        <f>IF($C$1="mm",VLOOKUP($B23,Datos[],MATCH($C$2,Datos[#Headers],0),FALSE)-VLOOKUP(AZ$4,Datos[],MATCH($C$2,Datos[#Headers],0),FALSE),(VLOOKUP($B23,Datos[],MATCH($C$2,Datos[#Headers],0),FALSE)-VLOOKUP(AZ$4,Datos[],MATCH($C$2,Datos[#Headers],0),FALSE))/VLOOKUP($B23,Datos[],MATCH($C$2,Datos[#Headers],0),FALSE))</f>
        <v>15.280000000000001</v>
      </c>
      <c r="BA23" s="13">
        <f>IF($C$1="mm",VLOOKUP($B23,Datos[],MATCH($C$2,Datos[#Headers],0),FALSE)-VLOOKUP(BA$4,Datos[],MATCH($C$2,Datos[#Headers],0),FALSE),(VLOOKUP($B23,Datos[],MATCH($C$2,Datos[#Headers],0),FALSE)-VLOOKUP(BA$4,Datos[],MATCH($C$2,Datos[#Headers],0),FALSE))/VLOOKUP($B23,Datos[],MATCH($C$2,Datos[#Headers],0),FALSE))</f>
        <v>33.06</v>
      </c>
      <c r="BB23" s="13" t="e">
        <f>IF($C$1="mm",VLOOKUP($B23,Datos[],MATCH($C$2,Datos[#Headers],0),FALSE)-VLOOKUP(BB$4,Datos[],MATCH($C$2,Datos[#Headers],0),FALSE),(VLOOKUP($B23,Datos[],MATCH($C$2,Datos[#Headers],0),FALSE)-VLOOKUP(BB$4,Datos[],MATCH($C$2,Datos[#Headers],0),FALSE))/VLOOKUP($B23,Datos[],MATCH($C$2,Datos[#Headers],0),FALSE))</f>
        <v>#N/A</v>
      </c>
      <c r="BC23" s="13">
        <f>IF($C$1="mm",VLOOKUP($B23,Datos[],MATCH($C$2,Datos[#Headers],0),FALSE)-VLOOKUP(BC$4,Datos[],MATCH($C$2,Datos[#Headers],0),FALSE),(VLOOKUP($B23,Datos[],MATCH($C$2,Datos[#Headers],0),FALSE)-VLOOKUP(BC$4,Datos[],MATCH($C$2,Datos[#Headers],0),FALSE))/VLOOKUP($B23,Datos[],MATCH($C$2,Datos[#Headers],0),FALSE))</f>
        <v>25.186000000000007</v>
      </c>
      <c r="BD23" s="13">
        <f>IF($C$1="mm",VLOOKUP($B23,Datos[],MATCH($C$2,Datos[#Headers],0),FALSE)-VLOOKUP(BD$4,Datos[],MATCH($C$2,Datos[#Headers],0),FALSE),(VLOOKUP($B23,Datos[],MATCH($C$2,Datos[#Headers],0),FALSE)-VLOOKUP(BD$4,Datos[],MATCH($C$2,Datos[#Headers],0),FALSE))/VLOOKUP($B23,Datos[],MATCH($C$2,Datos[#Headers],0),FALSE))</f>
        <v>-2.5</v>
      </c>
      <c r="BE23" s="13">
        <f>IF($C$1="mm",VLOOKUP($B23,Datos[],MATCH($C$2,Datos[#Headers],0),FALSE)-VLOOKUP(BE$4,Datos[],MATCH($C$2,Datos[#Headers],0),FALSE),(VLOOKUP($B23,Datos[],MATCH($C$2,Datos[#Headers],0),FALSE)-VLOOKUP(BE$4,Datos[],MATCH($C$2,Datos[#Headers],0),FALSE))/VLOOKUP($B23,Datos[],MATCH($C$2,Datos[#Headers],0),FALSE))</f>
        <v>-27.900000000000006</v>
      </c>
      <c r="BF23" s="13">
        <f>IF($C$1="mm",VLOOKUP($B23,Datos[],MATCH($C$2,Datos[#Headers],0),FALSE)-VLOOKUP(BF$4,Datos[],MATCH($C$2,Datos[#Headers],0),FALSE),(VLOOKUP($B23,Datos[],MATCH($C$2,Datos[#Headers],0),FALSE)-VLOOKUP(BF$4,Datos[],MATCH($C$2,Datos[#Headers],0),FALSE))/VLOOKUP($B23,Datos[],MATCH($C$2,Datos[#Headers],0),FALSE))</f>
        <v>-2.5</v>
      </c>
      <c r="BG23" s="13">
        <f>IF($C$1="mm",VLOOKUP($B23,Datos[],MATCH($C$2,Datos[#Headers],0),FALSE)-VLOOKUP(BG$4,Datos[],MATCH($C$2,Datos[#Headers],0),FALSE),(VLOOKUP($B23,Datos[],MATCH($C$2,Datos[#Headers],0),FALSE)-VLOOKUP(BG$4,Datos[],MATCH($C$2,Datos[#Headers],0),FALSE))/VLOOKUP($B23,Datos[],MATCH($C$2,Datos[#Headers],0),FALSE))</f>
        <v>-15.199999999999989</v>
      </c>
      <c r="BH23" s="13">
        <f>IF($C$1="mm",VLOOKUP($B23,Datos[],MATCH($C$2,Datos[#Headers],0),FALSE)-VLOOKUP(BH$4,Datos[],MATCH($C$2,Datos[#Headers],0),FALSE),(VLOOKUP($B23,Datos[],MATCH($C$2,Datos[#Headers],0),FALSE)-VLOOKUP(BH$4,Datos[],MATCH($C$2,Datos[#Headers],0),FALSE))/VLOOKUP($B23,Datos[],MATCH($C$2,Datos[#Headers],0),FALSE))</f>
        <v>-28</v>
      </c>
      <c r="BI23" s="13">
        <f>IF($C$1="mm",VLOOKUP($B23,Datos[],MATCH($C$2,Datos[#Headers],0),FALSE)-VLOOKUP(BI$4,Datos[],MATCH($C$2,Datos[#Headers],0),FALSE),(VLOOKUP($B23,Datos[],MATCH($C$2,Datos[#Headers],0),FALSE)-VLOOKUP(BI$4,Datos[],MATCH($C$2,Datos[#Headers],0),FALSE))/VLOOKUP($B23,Datos[],MATCH($C$2,Datos[#Headers],0),FALSE))</f>
        <v>33.06</v>
      </c>
      <c r="BJ23" s="13">
        <f>IF($C$1="mm",VLOOKUP($B23,Datos[],MATCH($C$2,Datos[#Headers],0),FALSE)-VLOOKUP(BJ$4,Datos[],MATCH($C$2,Datos[#Headers],0),FALSE),(VLOOKUP($B23,Datos[],MATCH($C$2,Datos[#Headers],0),FALSE)-VLOOKUP(BJ$4,Datos[],MATCH($C$2,Datos[#Headers],0),FALSE))/VLOOKUP($B23,Datos[],MATCH($C$2,Datos[#Headers],0),FALSE))</f>
        <v>27.980000000000018</v>
      </c>
      <c r="BK23" s="13">
        <f>IF($C$1="mm",VLOOKUP($B23,Datos[],MATCH($C$2,Datos[#Headers],0),FALSE)-VLOOKUP(BK$4,Datos[],MATCH($C$2,Datos[#Headers],0),FALSE),(VLOOKUP($B23,Datos[],MATCH($C$2,Datos[#Headers],0),FALSE)-VLOOKUP(BK$4,Datos[],MATCH($C$2,Datos[#Headers],0),FALSE))/VLOOKUP($B23,Datos[],MATCH($C$2,Datos[#Headers],0),FALSE))</f>
        <v>4.0000000000020464E-2</v>
      </c>
      <c r="BL23" s="13">
        <f>IF($C$1="mm",VLOOKUP($B23,Datos[],MATCH($C$2,Datos[#Headers],0),FALSE)-VLOOKUP(BL$4,Datos[],MATCH($C$2,Datos[#Headers],0),FALSE),(VLOOKUP($B23,Datos[],MATCH($C$2,Datos[#Headers],0),FALSE)-VLOOKUP(BL$4,Datos[],MATCH($C$2,Datos[#Headers],0),FALSE))/VLOOKUP($B23,Datos[],MATCH($C$2,Datos[#Headers],0),FALSE))</f>
        <v>-32.980000000000018</v>
      </c>
      <c r="BM23" s="13">
        <f>IF($C$1="mm",VLOOKUP($B23,Datos[],MATCH($C$2,Datos[#Headers],0),FALSE)-VLOOKUP(BM$4,Datos[],MATCH($C$2,Datos[#Headers],0),FALSE),(VLOOKUP($B23,Datos[],MATCH($C$2,Datos[#Headers],0),FALSE)-VLOOKUP(BM$4,Datos[],MATCH($C$2,Datos[#Headers],0),FALSE))/VLOOKUP($B23,Datos[],MATCH($C$2,Datos[#Headers],0),FALSE))</f>
        <v>-32.980000000000018</v>
      </c>
    </row>
    <row r="24" spans="2:65" s="10" customFormat="1" ht="29.7" customHeight="1" x14ac:dyDescent="0.55000000000000004">
      <c r="B24" s="29" t="s">
        <v>92</v>
      </c>
      <c r="C24" s="13">
        <f>IF($C$1="mm",VLOOKUP($B24,Datos[],MATCH($C$2,Datos[#Headers],0),FALSE)-VLOOKUP(C$4,Datos[],MATCH($C$2,Datos[#Headers],0),FALSE),(VLOOKUP($B24,Datos[],MATCH($C$2,Datos[#Headers],0),FALSE)-VLOOKUP(C$4,Datos[],MATCH($C$2,Datos[#Headers],0),FALSE))/VLOOKUP($B24,Datos[],MATCH($C$2,Datos[#Headers],0),FALSE))</f>
        <v>47.75200000000001</v>
      </c>
      <c r="D24" s="13">
        <f>IF($C$1="mm",VLOOKUP($B24,Datos[],MATCH($C$2,Datos[#Headers],0),FALSE)-VLOOKUP(D$4,Datos[],MATCH($C$2,Datos[#Headers],0),FALSE),(VLOOKUP($B24,Datos[],MATCH($C$2,Datos[#Headers],0),FALSE)-VLOOKUP(D$4,Datos[],MATCH($C$2,Datos[#Headers],0),FALSE))/VLOOKUP($B24,Datos[],MATCH($C$2,Datos[#Headers],0),FALSE))</f>
        <v>47.75200000000001</v>
      </c>
      <c r="E24" s="13">
        <f>IF($C$1="mm",VLOOKUP($B24,Datos[],MATCH($C$2,Datos[#Headers],0),FALSE)-VLOOKUP(E$4,Datos[],MATCH($C$2,Datos[#Headers],0),FALSE),(VLOOKUP($B24,Datos[],MATCH($C$2,Datos[#Headers],0),FALSE)-VLOOKUP(E$4,Datos[],MATCH($C$2,Datos[#Headers],0),FALSE))/VLOOKUP($B24,Datos[],MATCH($C$2,Datos[#Headers],0),FALSE))</f>
        <v>-44.28</v>
      </c>
      <c r="F24" s="13">
        <f>IF($C$1="mm",VLOOKUP($B24,Datos[],MATCH($C$2,Datos[#Headers],0),FALSE)-VLOOKUP(F$4,Datos[],MATCH($C$2,Datos[#Headers],0),FALSE),(VLOOKUP($B24,Datos[],MATCH($C$2,Datos[#Headers],0),FALSE)-VLOOKUP(F$4,Datos[],MATCH($C$2,Datos[#Headers],0),FALSE))/VLOOKUP($B24,Datos[],MATCH($C$2,Datos[#Headers],0),FALSE))</f>
        <v>-24.129999999999995</v>
      </c>
      <c r="G24" s="13">
        <f>IF($C$1="mm",VLOOKUP($B24,Datos[],MATCH($C$2,Datos[#Headers],0),FALSE)-VLOOKUP(G$4,Datos[],MATCH($C$2,Datos[#Headers],0),FALSE),(VLOOKUP($B24,Datos[],MATCH($C$2,Datos[#Headers],0),FALSE)-VLOOKUP(G$4,Datos[],MATCH($C$2,Datos[#Headers],0),FALSE))/VLOOKUP($B24,Datos[],MATCH($C$2,Datos[#Headers],0),FALSE))</f>
        <v>-24.129999999999995</v>
      </c>
      <c r="H24" s="13">
        <f>IF($C$1="mm",VLOOKUP($B24,Datos[],MATCH($C$2,Datos[#Headers],0),FALSE)-VLOOKUP(H$4,Datos[],MATCH($C$2,Datos[#Headers],0),FALSE),(VLOOKUP($B24,Datos[],MATCH($C$2,Datos[#Headers],0),FALSE)-VLOOKUP(H$4,Datos[],MATCH($C$2,Datos[#Headers],0),FALSE))/VLOOKUP($B24,Datos[],MATCH($C$2,Datos[#Headers],0),FALSE))</f>
        <v>29.718000000000018</v>
      </c>
      <c r="I24" s="13">
        <f>IF($C$1="mm",VLOOKUP($B24,Datos[],MATCH($C$2,Datos[#Headers],0),FALSE)-VLOOKUP(I$4,Datos[],MATCH($C$2,Datos[#Headers],0),FALSE),(VLOOKUP($B24,Datos[],MATCH($C$2,Datos[#Headers],0),FALSE)-VLOOKUP(I$4,Datos[],MATCH($C$2,Datos[#Headers],0),FALSE))/VLOOKUP($B24,Datos[],MATCH($C$2,Datos[#Headers],0),FALSE))</f>
        <v>-17.78</v>
      </c>
      <c r="J24" s="13">
        <f>IF($C$1="mm",VLOOKUP($B24,Datos[],MATCH($C$2,Datos[#Headers],0),FALSE)-VLOOKUP(J$4,Datos[],MATCH($C$2,Datos[#Headers],0),FALSE),(VLOOKUP($B24,Datos[],MATCH($C$2,Datos[#Headers],0),FALSE)-VLOOKUP(J$4,Datos[],MATCH($C$2,Datos[#Headers],0),FALSE))/VLOOKUP($B24,Datos[],MATCH($C$2,Datos[#Headers],0),FALSE))</f>
        <v>-19.049999999999983</v>
      </c>
      <c r="K24" s="13">
        <f>IF($C$1="mm",VLOOKUP($B24,Datos[],MATCH($C$2,Datos[#Headers],0),FALSE)-VLOOKUP(K$4,Datos[],MATCH($C$2,Datos[#Headers],0),FALSE),(VLOOKUP($B24,Datos[],MATCH($C$2,Datos[#Headers],0),FALSE)-VLOOKUP(K$4,Datos[],MATCH($C$2,Datos[#Headers],0),FALSE))/VLOOKUP($B24,Datos[],MATCH($C$2,Datos[#Headers],0),FALSE))</f>
        <v>0</v>
      </c>
      <c r="L24" s="13">
        <f>IF($C$1="mm",VLOOKUP($B24,Datos[],MATCH($C$2,Datos[#Headers],0),FALSE)-VLOOKUP(L$4,Datos[],MATCH($C$2,Datos[#Headers],0),FALSE),(VLOOKUP($B24,Datos[],MATCH($C$2,Datos[#Headers],0),FALSE)-VLOOKUP(L$4,Datos[],MATCH($C$2,Datos[#Headers],0),FALSE))/VLOOKUP($B24,Datos[],MATCH($C$2,Datos[#Headers],0),FALSE))</f>
        <v>0</v>
      </c>
      <c r="M24" s="13">
        <f>IF($C$1="mm",VLOOKUP($B24,Datos[],MATCH($C$2,Datos[#Headers],0),FALSE)-VLOOKUP(M$4,Datos[],MATCH($C$2,Datos[#Headers],0),FALSE),(VLOOKUP($B24,Datos[],MATCH($C$2,Datos[#Headers],0),FALSE)-VLOOKUP(M$4,Datos[],MATCH($C$2,Datos[#Headers],0),FALSE))/VLOOKUP($B24,Datos[],MATCH($C$2,Datos[#Headers],0),FALSE))</f>
        <v>-22.352000000000004</v>
      </c>
      <c r="N24" s="13">
        <f>IF($C$1="mm",VLOOKUP($B24,Datos[],MATCH($C$2,Datos[#Headers],0),FALSE)-VLOOKUP(N$4,Datos[],MATCH($C$2,Datos[#Headers],0),FALSE),(VLOOKUP($B24,Datos[],MATCH($C$2,Datos[#Headers],0),FALSE)-VLOOKUP(N$4,Datos[],MATCH($C$2,Datos[#Headers],0),FALSE))/VLOOKUP($B24,Datos[],MATCH($C$2,Datos[#Headers],0),FALSE))</f>
        <v>14.731999999999999</v>
      </c>
      <c r="O24" s="13">
        <f>IF($C$1="mm",VLOOKUP($B24,Datos[],MATCH($C$2,Datos[#Headers],0),FALSE)-VLOOKUP(O$4,Datos[],MATCH($C$2,Datos[#Headers],0),FALSE),(VLOOKUP($B24,Datos[],MATCH($C$2,Datos[#Headers],0),FALSE)-VLOOKUP(O$4,Datos[],MATCH($C$2,Datos[#Headers],0),FALSE))/VLOOKUP($B24,Datos[],MATCH($C$2,Datos[#Headers],0),FALSE))</f>
        <v>-12.280000000000001</v>
      </c>
      <c r="P24" s="13">
        <f>IF($C$1="mm",VLOOKUP($B24,Datos[],MATCH($C$2,Datos[#Headers],0),FALSE)-VLOOKUP(P$4,Datos[],MATCH($C$2,Datos[#Headers],0),FALSE),(VLOOKUP($B24,Datos[],MATCH($C$2,Datos[#Headers],0),FALSE)-VLOOKUP(P$4,Datos[],MATCH($C$2,Datos[#Headers],0),FALSE))/VLOOKUP($B24,Datos[],MATCH($C$2,Datos[#Headers],0),FALSE))</f>
        <v>-35.28</v>
      </c>
      <c r="Q24" s="13">
        <f>IF($C$1="mm",VLOOKUP($B24,Datos[],MATCH($C$2,Datos[#Headers],0),FALSE)-VLOOKUP(Q$4,Datos[],MATCH($C$2,Datos[#Headers],0),FALSE),(VLOOKUP($B24,Datos[],MATCH($C$2,Datos[#Headers],0),FALSE)-VLOOKUP(Q$4,Datos[],MATCH($C$2,Datos[#Headers],0),FALSE))/VLOOKUP($B24,Datos[],MATCH($C$2,Datos[#Headers],0),FALSE))</f>
        <v>-14.280000000000001</v>
      </c>
      <c r="R24" s="13">
        <f>IF($C$1="mm",VLOOKUP($B24,Datos[],MATCH($C$2,Datos[#Headers],0),FALSE)-VLOOKUP(R$4,Datos[],MATCH($C$2,Datos[#Headers],0),FALSE),(VLOOKUP($B24,Datos[],MATCH($C$2,Datos[#Headers],0),FALSE)-VLOOKUP(R$4,Datos[],MATCH($C$2,Datos[#Headers],0),FALSE))/VLOOKUP($B24,Datos[],MATCH($C$2,Datos[#Headers],0),FALSE))</f>
        <v>-30.28</v>
      </c>
      <c r="S24" s="13">
        <f>IF($C$1="mm",VLOOKUP($B24,Datos[],MATCH($C$2,Datos[#Headers],0),FALSE)-VLOOKUP(S$4,Datos[],MATCH($C$2,Datos[#Headers],0),FALSE),(VLOOKUP($B24,Datos[],MATCH($C$2,Datos[#Headers],0),FALSE)-VLOOKUP(S$4,Datos[],MATCH($C$2,Datos[#Headers],0),FALSE))/VLOOKUP($B24,Datos[],MATCH($C$2,Datos[#Headers],0),FALSE))</f>
        <v>12.219999999999999</v>
      </c>
      <c r="T24" s="13">
        <f>IF($C$1="mm",VLOOKUP($B24,Datos[],MATCH($C$2,Datos[#Headers],0),FALSE)-VLOOKUP(T$4,Datos[],MATCH($C$2,Datos[#Headers],0),FALSE),(VLOOKUP($B24,Datos[],MATCH($C$2,Datos[#Headers],0),FALSE)-VLOOKUP(T$4,Datos[],MATCH($C$2,Datos[#Headers],0),FALSE))/VLOOKUP($B24,Datos[],MATCH($C$2,Datos[#Headers],0),FALSE))</f>
        <v>2.7199999999999989</v>
      </c>
      <c r="U24" s="13">
        <f>IF($C$1="mm",VLOOKUP($B24,Datos[],MATCH($C$2,Datos[#Headers],0),FALSE)-VLOOKUP(U$4,Datos[],MATCH($C$2,Datos[#Headers],0),FALSE),(VLOOKUP($B24,Datos[],MATCH($C$2,Datos[#Headers],0),FALSE)-VLOOKUP(U$4,Datos[],MATCH($C$2,Datos[#Headers],0),FALSE))/VLOOKUP($B24,Datos[],MATCH($C$2,Datos[#Headers],0),FALSE))</f>
        <v>-15.280000000000001</v>
      </c>
      <c r="V24" s="13">
        <f>IF($C$1="mm",VLOOKUP($B24,Datos[],MATCH($C$2,Datos[#Headers],0),FALSE)-VLOOKUP(V$4,Datos[],MATCH($C$2,Datos[#Headers],0),FALSE),(VLOOKUP($B24,Datos[],MATCH($C$2,Datos[#Headers],0),FALSE)-VLOOKUP(V$4,Datos[],MATCH($C$2,Datos[#Headers],0),FALSE))/VLOOKUP($B24,Datos[],MATCH($C$2,Datos[#Headers],0),FALSE))</f>
        <v>0</v>
      </c>
      <c r="W24" s="13">
        <f>IF($C$1="mm",VLOOKUP($B24,Datos[],MATCH($C$2,Datos[#Headers],0),FALSE)-VLOOKUP(W$4,Datos[],MATCH($C$2,Datos[#Headers],0),FALSE),(VLOOKUP($B24,Datos[],MATCH($C$2,Datos[#Headers],0),FALSE)-VLOOKUP(W$4,Datos[],MATCH($C$2,Datos[#Headers],0),FALSE))/VLOOKUP($B24,Datos[],MATCH($C$2,Datos[#Headers],0),FALSE))</f>
        <v>-35.28</v>
      </c>
      <c r="X24" s="13">
        <f>IF($C$1="mm",VLOOKUP($B24,Datos[],MATCH($C$2,Datos[#Headers],0),FALSE)-VLOOKUP(X$4,Datos[],MATCH($C$2,Datos[#Headers],0),FALSE),(VLOOKUP($B24,Datos[],MATCH($C$2,Datos[#Headers],0),FALSE)-VLOOKUP(X$4,Datos[],MATCH($C$2,Datos[#Headers],0),FALSE))/VLOOKUP($B24,Datos[],MATCH($C$2,Datos[#Headers],0),FALSE))</f>
        <v>-15.280000000000001</v>
      </c>
      <c r="Y24" s="13">
        <f>IF($C$1="mm",VLOOKUP($B24,Datos[],MATCH($C$2,Datos[#Headers],0),FALSE)-VLOOKUP(Y$4,Datos[],MATCH($C$2,Datos[#Headers],0),FALSE),(VLOOKUP($B24,Datos[],MATCH($C$2,Datos[#Headers],0),FALSE)-VLOOKUP(Y$4,Datos[],MATCH($C$2,Datos[#Headers],0),FALSE))/VLOOKUP($B24,Datos[],MATCH($C$2,Datos[#Headers],0),FALSE))</f>
        <v>-29.28</v>
      </c>
      <c r="Z24" s="13">
        <f>IF($C$1="mm",VLOOKUP($B24,Datos[],MATCH($C$2,Datos[#Headers],0),FALSE)-VLOOKUP(Z$4,Datos[],MATCH($C$2,Datos[#Headers],0),FALSE),(VLOOKUP($B24,Datos[],MATCH($C$2,Datos[#Headers],0),FALSE)-VLOOKUP(Z$4,Datos[],MATCH($C$2,Datos[#Headers],0),FALSE))/VLOOKUP($B24,Datos[],MATCH($C$2,Datos[#Headers],0),FALSE))</f>
        <v>-12.192000000000007</v>
      </c>
      <c r="AA24" s="13">
        <f>IF($C$1="mm",VLOOKUP($B24,Datos[],MATCH($C$2,Datos[#Headers],0),FALSE)-VLOOKUP(AA$4,Datos[],MATCH($C$2,Datos[#Headers],0),FALSE),(VLOOKUP($B24,Datos[],MATCH($C$2,Datos[#Headers],0),FALSE)-VLOOKUP(AA$4,Datos[],MATCH($C$2,Datos[#Headers],0),FALSE))/VLOOKUP($B24,Datos[],MATCH($C$2,Datos[#Headers],0),FALSE))</f>
        <v>-16.28</v>
      </c>
      <c r="AB24" s="13">
        <f>IF($C$1="mm",VLOOKUP($B24,Datos[],MATCH($C$2,Datos[#Headers],0),FALSE)-VLOOKUP(AB$4,Datos[],MATCH($C$2,Datos[#Headers],0),FALSE),(VLOOKUP($B24,Datos[],MATCH($C$2,Datos[#Headers],0),FALSE)-VLOOKUP(AB$4,Datos[],MATCH($C$2,Datos[#Headers],0),FALSE))/VLOOKUP($B24,Datos[],MATCH($C$2,Datos[#Headers],0),FALSE))</f>
        <v>9.6520000000000152</v>
      </c>
      <c r="AC24" s="13">
        <f>IF($C$1="mm",VLOOKUP($B24,Datos[],MATCH($C$2,Datos[#Headers],0),FALSE)-VLOOKUP(AC$4,Datos[],MATCH($C$2,Datos[#Headers],0),FALSE),(VLOOKUP($B24,Datos[],MATCH($C$2,Datos[#Headers],0),FALSE)-VLOOKUP(AC$4,Datos[],MATCH($C$2,Datos[#Headers],0),FALSE))/VLOOKUP($B24,Datos[],MATCH($C$2,Datos[#Headers],0),FALSE))</f>
        <v>-49.27600000000001</v>
      </c>
      <c r="AD24" s="13">
        <f>IF($C$1="mm",VLOOKUP($B24,Datos[],MATCH($C$2,Datos[#Headers],0),FALSE)-VLOOKUP(AD$4,Datos[],MATCH($C$2,Datos[#Headers],0),FALSE),(VLOOKUP($B24,Datos[],MATCH($C$2,Datos[#Headers],0),FALSE)-VLOOKUP(AD$4,Datos[],MATCH($C$2,Datos[#Headers],0),FALSE))/VLOOKUP($B24,Datos[],MATCH($C$2,Datos[#Headers],0),FALSE))</f>
        <v>13.71599999999998</v>
      </c>
      <c r="AE24" s="13">
        <f>IF($C$1="mm",VLOOKUP($B24,Datos[],MATCH($C$2,Datos[#Headers],0),FALSE)-VLOOKUP(AE$4,Datos[],MATCH($C$2,Datos[#Headers],0),FALSE),(VLOOKUP($B24,Datos[],MATCH($C$2,Datos[#Headers],0),FALSE)-VLOOKUP(AE$4,Datos[],MATCH($C$2,Datos[#Headers],0),FALSE))/VLOOKUP($B24,Datos[],MATCH($C$2,Datos[#Headers],0),FALSE))</f>
        <v>7.6200000000000045</v>
      </c>
      <c r="AF24" s="13">
        <f>IF($C$1="mm",VLOOKUP($B24,Datos[],MATCH($C$2,Datos[#Headers],0),FALSE)-VLOOKUP(AF$4,Datos[],MATCH($C$2,Datos[#Headers],0),FALSE),(VLOOKUP($B24,Datos[],MATCH($C$2,Datos[#Headers],0),FALSE)-VLOOKUP(AF$4,Datos[],MATCH($C$2,Datos[#Headers],0),FALSE))/VLOOKUP($B24,Datos[],MATCH($C$2,Datos[#Headers],0),FALSE))</f>
        <v>-16.256</v>
      </c>
      <c r="AG24" s="13">
        <f>IF($C$1="mm",VLOOKUP($B24,Datos[],MATCH($C$2,Datos[#Headers],0),FALSE)-VLOOKUP(AG$4,Datos[],MATCH($C$2,Datos[#Headers],0),FALSE),(VLOOKUP($B24,Datos[],MATCH($C$2,Datos[#Headers],0),FALSE)-VLOOKUP(AG$4,Datos[],MATCH($C$2,Datos[#Headers],0),FALSE))/VLOOKUP($B24,Datos[],MATCH($C$2,Datos[#Headers],0),FALSE))</f>
        <v>-12.192000000000007</v>
      </c>
      <c r="AH24" s="13">
        <f>IF($C$1="mm",VLOOKUP($B24,Datos[],MATCH($C$2,Datos[#Headers],0),FALSE)-VLOOKUP(AH$4,Datos[],MATCH($C$2,Datos[#Headers],0),FALSE),(VLOOKUP($B24,Datos[],MATCH($C$2,Datos[#Headers],0),FALSE)-VLOOKUP(AH$4,Datos[],MATCH($C$2,Datos[#Headers],0),FALSE))/VLOOKUP($B24,Datos[],MATCH($C$2,Datos[#Headers],0),FALSE))</f>
        <v>-8.1280000000000143</v>
      </c>
      <c r="AI24" s="13">
        <f>IF($C$1="mm",VLOOKUP($B24,Datos[],MATCH($C$2,Datos[#Headers],0),FALSE)-VLOOKUP(AI$4,Datos[],MATCH($C$2,Datos[#Headers],0),FALSE),(VLOOKUP($B24,Datos[],MATCH($C$2,Datos[#Headers],0),FALSE)-VLOOKUP(AI$4,Datos[],MATCH($C$2,Datos[#Headers],0),FALSE))/VLOOKUP($B24,Datos[],MATCH($C$2,Datos[#Headers],0),FALSE))</f>
        <v>-23.114000000000004</v>
      </c>
      <c r="AJ24" s="13">
        <f>IF($C$1="mm",VLOOKUP($B24,Datos[],MATCH($C$2,Datos[#Headers],0),FALSE)-VLOOKUP(AJ$4,Datos[],MATCH($C$2,Datos[#Headers],0),FALSE),(VLOOKUP($B24,Datos[],MATCH($C$2,Datos[#Headers],0),FALSE)-VLOOKUP(AJ$4,Datos[],MATCH($C$2,Datos[#Headers],0),FALSE))/VLOOKUP($B24,Datos[],MATCH($C$2,Datos[#Headers],0),FALSE))</f>
        <v>9.6520000000000152</v>
      </c>
      <c r="AK24" s="13">
        <f>IF($C$1="mm",VLOOKUP($B24,Datos[],MATCH($C$2,Datos[#Headers],0),FALSE)-VLOOKUP(AK$4,Datos[],MATCH($C$2,Datos[#Headers],0),FALSE),(VLOOKUP($B24,Datos[],MATCH($C$2,Datos[#Headers],0),FALSE)-VLOOKUP(AK$4,Datos[],MATCH($C$2,Datos[#Headers],0),FALSE))/VLOOKUP($B24,Datos[],MATCH($C$2,Datos[#Headers],0),FALSE))</f>
        <v>-13.280000000000001</v>
      </c>
      <c r="AL24" s="13">
        <f>IF($C$1="mm",VLOOKUP($B24,Datos[],MATCH($C$2,Datos[#Headers],0),FALSE)-VLOOKUP(AL$4,Datos[],MATCH($C$2,Datos[#Headers],0),FALSE),(VLOOKUP($B24,Datos[],MATCH($C$2,Datos[#Headers],0),FALSE)-VLOOKUP(AL$4,Datos[],MATCH($C$2,Datos[#Headers],0),FALSE))/VLOOKUP($B24,Datos[],MATCH($C$2,Datos[#Headers],0),FALSE))</f>
        <v>-37.28</v>
      </c>
      <c r="AM24" s="13">
        <f>IF($C$1="mm",VLOOKUP($B24,Datos[],MATCH($C$2,Datos[#Headers],0),FALSE)-VLOOKUP(AM$4,Datos[],MATCH($C$2,Datos[#Headers],0),FALSE),(VLOOKUP($B24,Datos[],MATCH($C$2,Datos[#Headers],0),FALSE)-VLOOKUP(AM$4,Datos[],MATCH($C$2,Datos[#Headers],0),FALSE))/VLOOKUP($B24,Datos[],MATCH($C$2,Datos[#Headers],0),FALSE))</f>
        <v>4.8260000000000218</v>
      </c>
      <c r="AN24" s="13">
        <f>IF($C$1="mm",VLOOKUP($B24,Datos[],MATCH($C$2,Datos[#Headers],0),FALSE)-VLOOKUP(AN$4,Datos[],MATCH($C$2,Datos[#Headers],0),FALSE),(VLOOKUP($B24,Datos[],MATCH($C$2,Datos[#Headers],0),FALSE)-VLOOKUP(AN$4,Datos[],MATCH($C$2,Datos[#Headers],0),FALSE))/VLOOKUP($B24,Datos[],MATCH($C$2,Datos[#Headers],0),FALSE))</f>
        <v>-22.352000000000004</v>
      </c>
      <c r="AO24" s="13">
        <f>IF($C$1="mm",VLOOKUP($B24,Datos[],MATCH($C$2,Datos[#Headers],0),FALSE)-VLOOKUP(AO$4,Datos[],MATCH($C$2,Datos[#Headers],0),FALSE),(VLOOKUP($B24,Datos[],MATCH($C$2,Datos[#Headers],0),FALSE)-VLOOKUP(AO$4,Datos[],MATCH($C$2,Datos[#Headers],0),FALSE))/VLOOKUP($B24,Datos[],MATCH($C$2,Datos[#Headers],0),FALSE))</f>
        <v>-0.25399999999999068</v>
      </c>
      <c r="AP24" s="13">
        <f>IF($C$1="mm",VLOOKUP($B24,Datos[],MATCH($C$2,Datos[#Headers],0),FALSE)-VLOOKUP(AP$4,Datos[],MATCH($C$2,Datos[#Headers],0),FALSE),(VLOOKUP($B24,Datos[],MATCH($C$2,Datos[#Headers],0),FALSE)-VLOOKUP(AP$4,Datos[],MATCH($C$2,Datos[#Headers],0),FALSE))/VLOOKUP($B24,Datos[],MATCH($C$2,Datos[#Headers],0),FALSE))</f>
        <v>-5.0800000000000125</v>
      </c>
      <c r="AQ24" s="13">
        <f>IF($C$1="mm",VLOOKUP($B24,Datos[],MATCH($C$2,Datos[#Headers],0),FALSE)-VLOOKUP(AQ$4,Datos[],MATCH($C$2,Datos[#Headers],0),FALSE),(VLOOKUP($B24,Datos[],MATCH($C$2,Datos[#Headers],0),FALSE)-VLOOKUP(AQ$4,Datos[],MATCH($C$2,Datos[#Headers],0),FALSE))/VLOOKUP($B24,Datos[],MATCH($C$2,Datos[#Headers],0),FALSE))</f>
        <v>-43.28</v>
      </c>
      <c r="AR24" s="13">
        <f>IF($C$1="mm",VLOOKUP($B24,Datos[],MATCH($C$2,Datos[#Headers],0),FALSE)-VLOOKUP(AR$4,Datos[],MATCH($C$2,Datos[#Headers],0),FALSE),(VLOOKUP($B24,Datos[],MATCH($C$2,Datos[#Headers],0),FALSE)-VLOOKUP(AR$4,Datos[],MATCH($C$2,Datos[#Headers],0),FALSE))/VLOOKUP($B24,Datos[],MATCH($C$2,Datos[#Headers],0),FALSE))</f>
        <v>-35.28</v>
      </c>
      <c r="AS24" s="13">
        <f>IF($C$1="mm",VLOOKUP($B24,Datos[],MATCH($C$2,Datos[#Headers],0),FALSE)-VLOOKUP(AS$4,Datos[],MATCH($C$2,Datos[#Headers],0),FALSE),(VLOOKUP($B24,Datos[],MATCH($C$2,Datos[#Headers],0),FALSE)-VLOOKUP(AS$4,Datos[],MATCH($C$2,Datos[#Headers],0),FALSE))/VLOOKUP($B24,Datos[],MATCH($C$2,Datos[#Headers],0),FALSE))</f>
        <v>17.78</v>
      </c>
      <c r="AT24" s="13">
        <f>IF($C$1="mm",VLOOKUP($B24,Datos[],MATCH($C$2,Datos[#Headers],0),FALSE)-VLOOKUP(AT$4,Datos[],MATCH($C$2,Datos[#Headers],0),FALSE),(VLOOKUP($B24,Datos[],MATCH($C$2,Datos[#Headers],0),FALSE)-VLOOKUP(AT$4,Datos[],MATCH($C$2,Datos[#Headers],0),FALSE))/VLOOKUP($B24,Datos[],MATCH($C$2,Datos[#Headers],0),FALSE))</f>
        <v>1.2700000000000102</v>
      </c>
      <c r="AU24" s="13">
        <f>IF($C$1="mm",VLOOKUP($B24,Datos[],MATCH($C$2,Datos[#Headers],0),FALSE)-VLOOKUP(AU$4,Datos[],MATCH($C$2,Datos[#Headers],0),FALSE),(VLOOKUP($B24,Datos[],MATCH($C$2,Datos[#Headers],0),FALSE)-VLOOKUP(AU$4,Datos[],MATCH($C$2,Datos[#Headers],0),FALSE))/VLOOKUP($B24,Datos[],MATCH($C$2,Datos[#Headers],0),FALSE))</f>
        <v>38.100000000000023</v>
      </c>
      <c r="AV24" s="13">
        <f>IF($C$1="mm",VLOOKUP($B24,Datos[],MATCH($C$2,Datos[#Headers],0),FALSE)-VLOOKUP(AV$4,Datos[],MATCH($C$2,Datos[#Headers],0),FALSE),(VLOOKUP($B24,Datos[],MATCH($C$2,Datos[#Headers],0),FALSE)-VLOOKUP(AV$4,Datos[],MATCH($C$2,Datos[#Headers],0),FALSE))/VLOOKUP($B24,Datos[],MATCH($C$2,Datos[#Headers],0),FALSE))</f>
        <v>-37.28</v>
      </c>
      <c r="AW24" s="13">
        <f>IF($C$1="mm",VLOOKUP($B24,Datos[],MATCH($C$2,Datos[#Headers],0),FALSE)-VLOOKUP(AW$4,Datos[],MATCH($C$2,Datos[#Headers],0),FALSE),(VLOOKUP($B24,Datos[],MATCH($C$2,Datos[#Headers],0),FALSE)-VLOOKUP(AW$4,Datos[],MATCH($C$2,Datos[#Headers],0),FALSE))/VLOOKUP($B24,Datos[],MATCH($C$2,Datos[#Headers],0),FALSE))</f>
        <v>-11.430000000000007</v>
      </c>
      <c r="AX24" s="13">
        <f>IF($C$1="mm",VLOOKUP($B24,Datos[],MATCH($C$2,Datos[#Headers],0),FALSE)-VLOOKUP(AX$4,Datos[],MATCH($C$2,Datos[#Headers],0),FALSE),(VLOOKUP($B24,Datos[],MATCH($C$2,Datos[#Headers],0),FALSE)-VLOOKUP(AX$4,Datos[],MATCH($C$2,Datos[#Headers],0),FALSE))/VLOOKUP($B24,Datos[],MATCH($C$2,Datos[#Headers],0),FALSE))</f>
        <v>-36.829999999999984</v>
      </c>
      <c r="AY24" s="13">
        <f>IF($C$1="mm",VLOOKUP($B24,Datos[],MATCH($C$2,Datos[#Headers],0),FALSE)-VLOOKUP(AY$4,Datos[],MATCH($C$2,Datos[#Headers],0),FALSE),(VLOOKUP($B24,Datos[],MATCH($C$2,Datos[#Headers],0),FALSE)-VLOOKUP(AY$4,Datos[],MATCH($C$2,Datos[#Headers],0),FALSE))/VLOOKUP($B24,Datos[],MATCH($C$2,Datos[#Headers],0),FALSE))</f>
        <v>5.0799999999999841</v>
      </c>
      <c r="AZ24" s="13">
        <f>IF($C$1="mm",VLOOKUP($B24,Datos[],MATCH($C$2,Datos[#Headers],0),FALSE)-VLOOKUP(AZ$4,Datos[],MATCH($C$2,Datos[#Headers],0),FALSE),(VLOOKUP($B24,Datos[],MATCH($C$2,Datos[#Headers],0),FALSE)-VLOOKUP(AZ$4,Datos[],MATCH($C$2,Datos[#Headers],0),FALSE))/VLOOKUP($B24,Datos[],MATCH($C$2,Datos[#Headers],0),FALSE))</f>
        <v>0</v>
      </c>
      <c r="BA24" s="13">
        <f>IF($C$1="mm",VLOOKUP($B24,Datos[],MATCH($C$2,Datos[#Headers],0),FALSE)-VLOOKUP(BA$4,Datos[],MATCH($C$2,Datos[#Headers],0),FALSE),(VLOOKUP($B24,Datos[],MATCH($C$2,Datos[#Headers],0),FALSE)-VLOOKUP(BA$4,Datos[],MATCH($C$2,Datos[#Headers],0),FALSE))/VLOOKUP($B24,Datos[],MATCH($C$2,Datos[#Headers],0),FALSE))</f>
        <v>17.78</v>
      </c>
      <c r="BB24" s="13" t="e">
        <f>IF($C$1="mm",VLOOKUP($B24,Datos[],MATCH($C$2,Datos[#Headers],0),FALSE)-VLOOKUP(BB$4,Datos[],MATCH($C$2,Datos[#Headers],0),FALSE),(VLOOKUP($B24,Datos[],MATCH($C$2,Datos[#Headers],0),FALSE)-VLOOKUP(BB$4,Datos[],MATCH($C$2,Datos[#Headers],0),FALSE))/VLOOKUP($B24,Datos[],MATCH($C$2,Datos[#Headers],0),FALSE))</f>
        <v>#N/A</v>
      </c>
      <c r="BC24" s="13">
        <f>IF($C$1="mm",VLOOKUP($B24,Datos[],MATCH($C$2,Datos[#Headers],0),FALSE)-VLOOKUP(BC$4,Datos[],MATCH($C$2,Datos[#Headers],0),FALSE),(VLOOKUP($B24,Datos[],MATCH($C$2,Datos[#Headers],0),FALSE)-VLOOKUP(BC$4,Datos[],MATCH($C$2,Datos[#Headers],0),FALSE))/VLOOKUP($B24,Datos[],MATCH($C$2,Datos[#Headers],0),FALSE))</f>
        <v>9.9060000000000059</v>
      </c>
      <c r="BD24" s="13">
        <f>IF($C$1="mm",VLOOKUP($B24,Datos[],MATCH($C$2,Datos[#Headers],0),FALSE)-VLOOKUP(BD$4,Datos[],MATCH($C$2,Datos[#Headers],0),FALSE),(VLOOKUP($B24,Datos[],MATCH($C$2,Datos[#Headers],0),FALSE)-VLOOKUP(BD$4,Datos[],MATCH($C$2,Datos[#Headers],0),FALSE))/VLOOKUP($B24,Datos[],MATCH($C$2,Datos[#Headers],0),FALSE))</f>
        <v>-17.78</v>
      </c>
      <c r="BE24" s="13">
        <f>IF($C$1="mm",VLOOKUP($B24,Datos[],MATCH($C$2,Datos[#Headers],0),FALSE)-VLOOKUP(BE$4,Datos[],MATCH($C$2,Datos[#Headers],0),FALSE),(VLOOKUP($B24,Datos[],MATCH($C$2,Datos[#Headers],0),FALSE)-VLOOKUP(BE$4,Datos[],MATCH($C$2,Datos[#Headers],0),FALSE))/VLOOKUP($B24,Datos[],MATCH($C$2,Datos[#Headers],0),FALSE))</f>
        <v>-43.180000000000007</v>
      </c>
      <c r="BF24" s="13">
        <f>IF($C$1="mm",VLOOKUP($B24,Datos[],MATCH($C$2,Datos[#Headers],0),FALSE)-VLOOKUP(BF$4,Datos[],MATCH($C$2,Datos[#Headers],0),FALSE),(VLOOKUP($B24,Datos[],MATCH($C$2,Datos[#Headers],0),FALSE)-VLOOKUP(BF$4,Datos[],MATCH($C$2,Datos[#Headers],0),FALSE))/VLOOKUP($B24,Datos[],MATCH($C$2,Datos[#Headers],0),FALSE))</f>
        <v>-17.78</v>
      </c>
      <c r="BG24" s="13">
        <f>IF($C$1="mm",VLOOKUP($B24,Datos[],MATCH($C$2,Datos[#Headers],0),FALSE)-VLOOKUP(BG$4,Datos[],MATCH($C$2,Datos[#Headers],0),FALSE),(VLOOKUP($B24,Datos[],MATCH($C$2,Datos[#Headers],0),FALSE)-VLOOKUP(BG$4,Datos[],MATCH($C$2,Datos[#Headers],0),FALSE))/VLOOKUP($B24,Datos[],MATCH($C$2,Datos[#Headers],0),FALSE))</f>
        <v>-30.47999999999999</v>
      </c>
      <c r="BH24" s="13">
        <f>IF($C$1="mm",VLOOKUP($B24,Datos[],MATCH($C$2,Datos[#Headers],0),FALSE)-VLOOKUP(BH$4,Datos[],MATCH($C$2,Datos[#Headers],0),FALSE),(VLOOKUP($B24,Datos[],MATCH($C$2,Datos[#Headers],0),FALSE)-VLOOKUP(BH$4,Datos[],MATCH($C$2,Datos[#Headers],0),FALSE))/VLOOKUP($B24,Datos[],MATCH($C$2,Datos[#Headers],0),FALSE))</f>
        <v>-43.28</v>
      </c>
      <c r="BI24" s="13">
        <f>IF($C$1="mm",VLOOKUP($B24,Datos[],MATCH($C$2,Datos[#Headers],0),FALSE)-VLOOKUP(BI$4,Datos[],MATCH($C$2,Datos[#Headers],0),FALSE),(VLOOKUP($B24,Datos[],MATCH($C$2,Datos[#Headers],0),FALSE)-VLOOKUP(BI$4,Datos[],MATCH($C$2,Datos[#Headers],0),FALSE))/VLOOKUP($B24,Datos[],MATCH($C$2,Datos[#Headers],0),FALSE))</f>
        <v>17.78</v>
      </c>
      <c r="BJ24" s="13">
        <f>IF($C$1="mm",VLOOKUP($B24,Datos[],MATCH($C$2,Datos[#Headers],0),FALSE)-VLOOKUP(BJ$4,Datos[],MATCH($C$2,Datos[#Headers],0),FALSE),(VLOOKUP($B24,Datos[],MATCH($C$2,Datos[#Headers],0),FALSE)-VLOOKUP(BJ$4,Datos[],MATCH($C$2,Datos[#Headers],0),FALSE))/VLOOKUP($B24,Datos[],MATCH($C$2,Datos[#Headers],0),FALSE))</f>
        <v>12.700000000000017</v>
      </c>
      <c r="BK24" s="13">
        <f>IF($C$1="mm",VLOOKUP($B24,Datos[],MATCH($C$2,Datos[#Headers],0),FALSE)-VLOOKUP(BK$4,Datos[],MATCH($C$2,Datos[#Headers],0),FALSE),(VLOOKUP($B24,Datos[],MATCH($C$2,Datos[#Headers],0),FALSE)-VLOOKUP(BK$4,Datos[],MATCH($C$2,Datos[#Headers],0),FALSE))/VLOOKUP($B24,Datos[],MATCH($C$2,Datos[#Headers],0),FALSE))</f>
        <v>-15.239999999999981</v>
      </c>
      <c r="BL24" s="13">
        <f>IF($C$1="mm",VLOOKUP($B24,Datos[],MATCH($C$2,Datos[#Headers],0),FALSE)-VLOOKUP(BL$4,Datos[],MATCH($C$2,Datos[#Headers],0),FALSE),(VLOOKUP($B24,Datos[],MATCH($C$2,Datos[#Headers],0),FALSE)-VLOOKUP(BL$4,Datos[],MATCH($C$2,Datos[#Headers],0),FALSE))/VLOOKUP($B24,Datos[],MATCH($C$2,Datos[#Headers],0),FALSE))</f>
        <v>-48.260000000000019</v>
      </c>
      <c r="BM24" s="13">
        <f>IF($C$1="mm",VLOOKUP($B24,Datos[],MATCH($C$2,Datos[#Headers],0),FALSE)-VLOOKUP(BM$4,Datos[],MATCH($C$2,Datos[#Headers],0),FALSE),(VLOOKUP($B24,Datos[],MATCH($C$2,Datos[#Headers],0),FALSE)-VLOOKUP(BM$4,Datos[],MATCH($C$2,Datos[#Headers],0),FALSE))/VLOOKUP($B24,Datos[],MATCH($C$2,Datos[#Headers],0),FALSE))</f>
        <v>-48.260000000000019</v>
      </c>
    </row>
    <row r="25" spans="2:65" s="10" customFormat="1" ht="29.7" customHeight="1" x14ac:dyDescent="0.55000000000000004">
      <c r="B25" s="29" t="s">
        <v>24</v>
      </c>
      <c r="C25" s="13">
        <f>IF($C$1="mm",VLOOKUP($B25,Datos[],MATCH($C$2,Datos[#Headers],0),FALSE)-VLOOKUP(C$4,Datos[],MATCH($C$2,Datos[#Headers],0),FALSE),(VLOOKUP($B25,Datos[],MATCH($C$2,Datos[#Headers],0),FALSE)-VLOOKUP(C$4,Datos[],MATCH($C$2,Datos[#Headers],0),FALSE))/VLOOKUP($B25,Datos[],MATCH($C$2,Datos[#Headers],0),FALSE))</f>
        <v>83.032000000000011</v>
      </c>
      <c r="D25" s="13">
        <f>IF($C$1="mm",VLOOKUP($B25,Datos[],MATCH($C$2,Datos[#Headers],0),FALSE)-VLOOKUP(D$4,Datos[],MATCH($C$2,Datos[#Headers],0),FALSE),(VLOOKUP($B25,Datos[],MATCH($C$2,Datos[#Headers],0),FALSE)-VLOOKUP(D$4,Datos[],MATCH($C$2,Datos[#Headers],0),FALSE))/VLOOKUP($B25,Datos[],MATCH($C$2,Datos[#Headers],0),FALSE))</f>
        <v>83.032000000000011</v>
      </c>
      <c r="E25" s="13">
        <f>IF($C$1="mm",VLOOKUP($B25,Datos[],MATCH($C$2,Datos[#Headers],0),FALSE)-VLOOKUP(E$4,Datos[],MATCH($C$2,Datos[#Headers],0),FALSE),(VLOOKUP($B25,Datos[],MATCH($C$2,Datos[#Headers],0),FALSE)-VLOOKUP(E$4,Datos[],MATCH($C$2,Datos[#Headers],0),FALSE))/VLOOKUP($B25,Datos[],MATCH($C$2,Datos[#Headers],0),FALSE))</f>
        <v>-9</v>
      </c>
      <c r="F25" s="13">
        <f>IF($C$1="mm",VLOOKUP($B25,Datos[],MATCH($C$2,Datos[#Headers],0),FALSE)-VLOOKUP(F$4,Datos[],MATCH($C$2,Datos[#Headers],0),FALSE),(VLOOKUP($B25,Datos[],MATCH($C$2,Datos[#Headers],0),FALSE)-VLOOKUP(F$4,Datos[],MATCH($C$2,Datos[#Headers],0),FALSE))/VLOOKUP($B25,Datos[],MATCH($C$2,Datos[#Headers],0),FALSE))</f>
        <v>11.150000000000006</v>
      </c>
      <c r="G25" s="13">
        <f>IF($C$1="mm",VLOOKUP($B25,Datos[],MATCH($C$2,Datos[#Headers],0),FALSE)-VLOOKUP(G$4,Datos[],MATCH($C$2,Datos[#Headers],0),FALSE),(VLOOKUP($B25,Datos[],MATCH($C$2,Datos[#Headers],0),FALSE)-VLOOKUP(G$4,Datos[],MATCH($C$2,Datos[#Headers],0),FALSE))/VLOOKUP($B25,Datos[],MATCH($C$2,Datos[#Headers],0),FALSE))</f>
        <v>11.150000000000006</v>
      </c>
      <c r="H25" s="13">
        <f>IF($C$1="mm",VLOOKUP($B25,Datos[],MATCH($C$2,Datos[#Headers],0),FALSE)-VLOOKUP(H$4,Datos[],MATCH($C$2,Datos[#Headers],0),FALSE),(VLOOKUP($B25,Datos[],MATCH($C$2,Datos[#Headers],0),FALSE)-VLOOKUP(H$4,Datos[],MATCH($C$2,Datos[#Headers],0),FALSE))/VLOOKUP($B25,Datos[],MATCH($C$2,Datos[#Headers],0),FALSE))</f>
        <v>64.998000000000019</v>
      </c>
      <c r="I25" s="13">
        <f>IF($C$1="mm",VLOOKUP($B25,Datos[],MATCH($C$2,Datos[#Headers],0),FALSE)-VLOOKUP(I$4,Datos[],MATCH($C$2,Datos[#Headers],0),FALSE),(VLOOKUP($B25,Datos[],MATCH($C$2,Datos[#Headers],0),FALSE)-VLOOKUP(I$4,Datos[],MATCH($C$2,Datos[#Headers],0),FALSE))/VLOOKUP($B25,Datos[],MATCH($C$2,Datos[#Headers],0),FALSE))</f>
        <v>17.5</v>
      </c>
      <c r="J25" s="13">
        <f>IF($C$1="mm",VLOOKUP($B25,Datos[],MATCH($C$2,Datos[#Headers],0),FALSE)-VLOOKUP(J$4,Datos[],MATCH($C$2,Datos[#Headers],0),FALSE),(VLOOKUP($B25,Datos[],MATCH($C$2,Datos[#Headers],0),FALSE)-VLOOKUP(J$4,Datos[],MATCH($C$2,Datos[#Headers],0),FALSE))/VLOOKUP($B25,Datos[],MATCH($C$2,Datos[#Headers],0),FALSE))</f>
        <v>16.230000000000018</v>
      </c>
      <c r="K25" s="13">
        <f>IF($C$1="mm",VLOOKUP($B25,Datos[],MATCH($C$2,Datos[#Headers],0),FALSE)-VLOOKUP(K$4,Datos[],MATCH($C$2,Datos[#Headers],0),FALSE),(VLOOKUP($B25,Datos[],MATCH($C$2,Datos[#Headers],0),FALSE)-VLOOKUP(K$4,Datos[],MATCH($C$2,Datos[#Headers],0),FALSE))/VLOOKUP($B25,Datos[],MATCH($C$2,Datos[#Headers],0),FALSE))</f>
        <v>35.28</v>
      </c>
      <c r="L25" s="13">
        <f>IF($C$1="mm",VLOOKUP($B25,Datos[],MATCH($C$2,Datos[#Headers],0),FALSE)-VLOOKUP(L$4,Datos[],MATCH($C$2,Datos[#Headers],0),FALSE),(VLOOKUP($B25,Datos[],MATCH($C$2,Datos[#Headers],0),FALSE)-VLOOKUP(L$4,Datos[],MATCH($C$2,Datos[#Headers],0),FALSE))/VLOOKUP($B25,Datos[],MATCH($C$2,Datos[#Headers],0),FALSE))</f>
        <v>35.28</v>
      </c>
      <c r="M25" s="13">
        <f>IF($C$1="mm",VLOOKUP($B25,Datos[],MATCH($C$2,Datos[#Headers],0),FALSE)-VLOOKUP(M$4,Datos[],MATCH($C$2,Datos[#Headers],0),FALSE),(VLOOKUP($B25,Datos[],MATCH($C$2,Datos[#Headers],0),FALSE)-VLOOKUP(M$4,Datos[],MATCH($C$2,Datos[#Headers],0),FALSE))/VLOOKUP($B25,Datos[],MATCH($C$2,Datos[#Headers],0),FALSE))</f>
        <v>12.927999999999997</v>
      </c>
      <c r="N25" s="13">
        <f>IF($C$1="mm",VLOOKUP($B25,Datos[],MATCH($C$2,Datos[#Headers],0),FALSE)-VLOOKUP(N$4,Datos[],MATCH($C$2,Datos[#Headers],0),FALSE),(VLOOKUP($B25,Datos[],MATCH($C$2,Datos[#Headers],0),FALSE)-VLOOKUP(N$4,Datos[],MATCH($C$2,Datos[#Headers],0),FALSE))/VLOOKUP($B25,Datos[],MATCH($C$2,Datos[#Headers],0),FALSE))</f>
        <v>50.012</v>
      </c>
      <c r="O25" s="13">
        <f>IF($C$1="mm",VLOOKUP($B25,Datos[],MATCH($C$2,Datos[#Headers],0),FALSE)-VLOOKUP(O$4,Datos[],MATCH($C$2,Datos[#Headers],0),FALSE),(VLOOKUP($B25,Datos[],MATCH($C$2,Datos[#Headers],0),FALSE)-VLOOKUP(O$4,Datos[],MATCH($C$2,Datos[#Headers],0),FALSE))/VLOOKUP($B25,Datos[],MATCH($C$2,Datos[#Headers],0),FALSE))</f>
        <v>23</v>
      </c>
      <c r="P25" s="13">
        <f>IF($C$1="mm",VLOOKUP($B25,Datos[],MATCH($C$2,Datos[#Headers],0),FALSE)-VLOOKUP(P$4,Datos[],MATCH($C$2,Datos[#Headers],0),FALSE),(VLOOKUP($B25,Datos[],MATCH($C$2,Datos[#Headers],0),FALSE)-VLOOKUP(P$4,Datos[],MATCH($C$2,Datos[#Headers],0),FALSE))/VLOOKUP($B25,Datos[],MATCH($C$2,Datos[#Headers],0),FALSE))</f>
        <v>0</v>
      </c>
      <c r="Q25" s="13">
        <f>IF($C$1="mm",VLOOKUP($B25,Datos[],MATCH($C$2,Datos[#Headers],0),FALSE)-VLOOKUP(Q$4,Datos[],MATCH($C$2,Datos[#Headers],0),FALSE),(VLOOKUP($B25,Datos[],MATCH($C$2,Datos[#Headers],0),FALSE)-VLOOKUP(Q$4,Datos[],MATCH($C$2,Datos[#Headers],0),FALSE))/VLOOKUP($B25,Datos[],MATCH($C$2,Datos[#Headers],0),FALSE))</f>
        <v>21</v>
      </c>
      <c r="R25" s="13">
        <f>IF($C$1="mm",VLOOKUP($B25,Datos[],MATCH($C$2,Datos[#Headers],0),FALSE)-VLOOKUP(R$4,Datos[],MATCH($C$2,Datos[#Headers],0),FALSE),(VLOOKUP($B25,Datos[],MATCH($C$2,Datos[#Headers],0),FALSE)-VLOOKUP(R$4,Datos[],MATCH($C$2,Datos[#Headers],0),FALSE))/VLOOKUP($B25,Datos[],MATCH($C$2,Datos[#Headers],0),FALSE))</f>
        <v>5</v>
      </c>
      <c r="S25" s="13">
        <f>IF($C$1="mm",VLOOKUP($B25,Datos[],MATCH($C$2,Datos[#Headers],0),FALSE)-VLOOKUP(S$4,Datos[],MATCH($C$2,Datos[#Headers],0),FALSE),(VLOOKUP($B25,Datos[],MATCH($C$2,Datos[#Headers],0),FALSE)-VLOOKUP(S$4,Datos[],MATCH($C$2,Datos[#Headers],0),FALSE))/VLOOKUP($B25,Datos[],MATCH($C$2,Datos[#Headers],0),FALSE))</f>
        <v>47.5</v>
      </c>
      <c r="T25" s="13">
        <f>IF($C$1="mm",VLOOKUP($B25,Datos[],MATCH($C$2,Datos[#Headers],0),FALSE)-VLOOKUP(T$4,Datos[],MATCH($C$2,Datos[#Headers],0),FALSE),(VLOOKUP($B25,Datos[],MATCH($C$2,Datos[#Headers],0),FALSE)-VLOOKUP(T$4,Datos[],MATCH($C$2,Datos[#Headers],0),FALSE))/VLOOKUP($B25,Datos[],MATCH($C$2,Datos[#Headers],0),FALSE))</f>
        <v>38</v>
      </c>
      <c r="U25" s="13">
        <f>IF($C$1="mm",VLOOKUP($B25,Datos[],MATCH($C$2,Datos[#Headers],0),FALSE)-VLOOKUP(U$4,Datos[],MATCH($C$2,Datos[#Headers],0),FALSE),(VLOOKUP($B25,Datos[],MATCH($C$2,Datos[#Headers],0),FALSE)-VLOOKUP(U$4,Datos[],MATCH($C$2,Datos[#Headers],0),FALSE))/VLOOKUP($B25,Datos[],MATCH($C$2,Datos[#Headers],0),FALSE))</f>
        <v>20</v>
      </c>
      <c r="V25" s="13">
        <f>IF($C$1="mm",VLOOKUP($B25,Datos[],MATCH($C$2,Datos[#Headers],0),FALSE)-VLOOKUP(V$4,Datos[],MATCH($C$2,Datos[#Headers],0),FALSE),(VLOOKUP($B25,Datos[],MATCH($C$2,Datos[#Headers],0),FALSE)-VLOOKUP(V$4,Datos[],MATCH($C$2,Datos[#Headers],0),FALSE))/VLOOKUP($B25,Datos[],MATCH($C$2,Datos[#Headers],0),FALSE))</f>
        <v>35.28</v>
      </c>
      <c r="W25" s="13">
        <f>IF($C$1="mm",VLOOKUP($B25,Datos[],MATCH($C$2,Datos[#Headers],0),FALSE)-VLOOKUP(W$4,Datos[],MATCH($C$2,Datos[#Headers],0),FALSE),(VLOOKUP($B25,Datos[],MATCH($C$2,Datos[#Headers],0),FALSE)-VLOOKUP(W$4,Datos[],MATCH($C$2,Datos[#Headers],0),FALSE))/VLOOKUP($B25,Datos[],MATCH($C$2,Datos[#Headers],0),FALSE))</f>
        <v>0</v>
      </c>
      <c r="X25" s="13">
        <f>IF($C$1="mm",VLOOKUP($B25,Datos[],MATCH($C$2,Datos[#Headers],0),FALSE)-VLOOKUP(X$4,Datos[],MATCH($C$2,Datos[#Headers],0),FALSE),(VLOOKUP($B25,Datos[],MATCH($C$2,Datos[#Headers],0),FALSE)-VLOOKUP(X$4,Datos[],MATCH($C$2,Datos[#Headers],0),FALSE))/VLOOKUP($B25,Datos[],MATCH($C$2,Datos[#Headers],0),FALSE))</f>
        <v>20</v>
      </c>
      <c r="Y25" s="13">
        <f>IF($C$1="mm",VLOOKUP($B25,Datos[],MATCH($C$2,Datos[#Headers],0),FALSE)-VLOOKUP(Y$4,Datos[],MATCH($C$2,Datos[#Headers],0),FALSE),(VLOOKUP($B25,Datos[],MATCH($C$2,Datos[#Headers],0),FALSE)-VLOOKUP(Y$4,Datos[],MATCH($C$2,Datos[#Headers],0),FALSE))/VLOOKUP($B25,Datos[],MATCH($C$2,Datos[#Headers],0),FALSE))</f>
        <v>6</v>
      </c>
      <c r="Z25" s="13">
        <f>IF($C$1="mm",VLOOKUP($B25,Datos[],MATCH($C$2,Datos[#Headers],0),FALSE)-VLOOKUP(Z$4,Datos[],MATCH($C$2,Datos[#Headers],0),FALSE),(VLOOKUP($B25,Datos[],MATCH($C$2,Datos[#Headers],0),FALSE)-VLOOKUP(Z$4,Datos[],MATCH($C$2,Datos[#Headers],0),FALSE))/VLOOKUP($B25,Datos[],MATCH($C$2,Datos[#Headers],0),FALSE))</f>
        <v>23.087999999999994</v>
      </c>
      <c r="AA25" s="13">
        <f>IF($C$1="mm",VLOOKUP($B25,Datos[],MATCH($C$2,Datos[#Headers],0),FALSE)-VLOOKUP(AA$4,Datos[],MATCH($C$2,Datos[#Headers],0),FALSE),(VLOOKUP($B25,Datos[],MATCH($C$2,Datos[#Headers],0),FALSE)-VLOOKUP(AA$4,Datos[],MATCH($C$2,Datos[#Headers],0),FALSE))/VLOOKUP($B25,Datos[],MATCH($C$2,Datos[#Headers],0),FALSE))</f>
        <v>19</v>
      </c>
      <c r="AB25" s="13">
        <f>IF($C$1="mm",VLOOKUP($B25,Datos[],MATCH($C$2,Datos[#Headers],0),FALSE)-VLOOKUP(AB$4,Datos[],MATCH($C$2,Datos[#Headers],0),FALSE),(VLOOKUP($B25,Datos[],MATCH($C$2,Datos[#Headers],0),FALSE)-VLOOKUP(AB$4,Datos[],MATCH($C$2,Datos[#Headers],0),FALSE))/VLOOKUP($B25,Datos[],MATCH($C$2,Datos[#Headers],0),FALSE))</f>
        <v>44.932000000000016</v>
      </c>
      <c r="AC25" s="13">
        <f>IF($C$1="mm",VLOOKUP($B25,Datos[],MATCH($C$2,Datos[#Headers],0),FALSE)-VLOOKUP(AC$4,Datos[],MATCH($C$2,Datos[#Headers],0),FALSE),(VLOOKUP($B25,Datos[],MATCH($C$2,Datos[#Headers],0),FALSE)-VLOOKUP(AC$4,Datos[],MATCH($C$2,Datos[#Headers],0),FALSE))/VLOOKUP($B25,Datos[],MATCH($C$2,Datos[#Headers],0),FALSE))</f>
        <v>-13.996000000000009</v>
      </c>
      <c r="AD25" s="13">
        <f>IF($C$1="mm",VLOOKUP($B25,Datos[],MATCH($C$2,Datos[#Headers],0),FALSE)-VLOOKUP(AD$4,Datos[],MATCH($C$2,Datos[#Headers],0),FALSE),(VLOOKUP($B25,Datos[],MATCH($C$2,Datos[#Headers],0),FALSE)-VLOOKUP(AD$4,Datos[],MATCH($C$2,Datos[#Headers],0),FALSE))/VLOOKUP($B25,Datos[],MATCH($C$2,Datos[#Headers],0),FALSE))</f>
        <v>48.995999999999981</v>
      </c>
      <c r="AE25" s="13">
        <f>IF($C$1="mm",VLOOKUP($B25,Datos[],MATCH($C$2,Datos[#Headers],0),FALSE)-VLOOKUP(AE$4,Datos[],MATCH($C$2,Datos[#Headers],0),FALSE),(VLOOKUP($B25,Datos[],MATCH($C$2,Datos[#Headers],0),FALSE)-VLOOKUP(AE$4,Datos[],MATCH($C$2,Datos[#Headers],0),FALSE))/VLOOKUP($B25,Datos[],MATCH($C$2,Datos[#Headers],0),FALSE))</f>
        <v>42.900000000000006</v>
      </c>
      <c r="AF25" s="13">
        <f>IF($C$1="mm",VLOOKUP($B25,Datos[],MATCH($C$2,Datos[#Headers],0),FALSE)-VLOOKUP(AF$4,Datos[],MATCH($C$2,Datos[#Headers],0),FALSE),(VLOOKUP($B25,Datos[],MATCH($C$2,Datos[#Headers],0),FALSE)-VLOOKUP(AF$4,Datos[],MATCH($C$2,Datos[#Headers],0),FALSE))/VLOOKUP($B25,Datos[],MATCH($C$2,Datos[#Headers],0),FALSE))</f>
        <v>19.024000000000001</v>
      </c>
      <c r="AG25" s="13">
        <f>IF($C$1="mm",VLOOKUP($B25,Datos[],MATCH($C$2,Datos[#Headers],0),FALSE)-VLOOKUP(AG$4,Datos[],MATCH($C$2,Datos[#Headers],0),FALSE),(VLOOKUP($B25,Datos[],MATCH($C$2,Datos[#Headers],0),FALSE)-VLOOKUP(AG$4,Datos[],MATCH($C$2,Datos[#Headers],0),FALSE))/VLOOKUP($B25,Datos[],MATCH($C$2,Datos[#Headers],0),FALSE))</f>
        <v>23.087999999999994</v>
      </c>
      <c r="AH25" s="13">
        <f>IF($C$1="mm",VLOOKUP($B25,Datos[],MATCH($C$2,Datos[#Headers],0),FALSE)-VLOOKUP(AH$4,Datos[],MATCH($C$2,Datos[#Headers],0),FALSE),(VLOOKUP($B25,Datos[],MATCH($C$2,Datos[#Headers],0),FALSE)-VLOOKUP(AH$4,Datos[],MATCH($C$2,Datos[#Headers],0),FALSE))/VLOOKUP($B25,Datos[],MATCH($C$2,Datos[#Headers],0),FALSE))</f>
        <v>27.151999999999987</v>
      </c>
      <c r="AI25" s="13">
        <f>IF($C$1="mm",VLOOKUP($B25,Datos[],MATCH($C$2,Datos[#Headers],0),FALSE)-VLOOKUP(AI$4,Datos[],MATCH($C$2,Datos[#Headers],0),FALSE),(VLOOKUP($B25,Datos[],MATCH($C$2,Datos[#Headers],0),FALSE)-VLOOKUP(AI$4,Datos[],MATCH($C$2,Datos[#Headers],0),FALSE))/VLOOKUP($B25,Datos[],MATCH($C$2,Datos[#Headers],0),FALSE))</f>
        <v>12.165999999999997</v>
      </c>
      <c r="AJ25" s="13">
        <f>IF($C$1="mm",VLOOKUP($B25,Datos[],MATCH($C$2,Datos[#Headers],0),FALSE)-VLOOKUP(AJ$4,Datos[],MATCH($C$2,Datos[#Headers],0),FALSE),(VLOOKUP($B25,Datos[],MATCH($C$2,Datos[#Headers],0),FALSE)-VLOOKUP(AJ$4,Datos[],MATCH($C$2,Datos[#Headers],0),FALSE))/VLOOKUP($B25,Datos[],MATCH($C$2,Datos[#Headers],0),FALSE))</f>
        <v>44.932000000000016</v>
      </c>
      <c r="AK25" s="13">
        <f>IF($C$1="mm",VLOOKUP($B25,Datos[],MATCH($C$2,Datos[#Headers],0),FALSE)-VLOOKUP(AK$4,Datos[],MATCH($C$2,Datos[#Headers],0),FALSE),(VLOOKUP($B25,Datos[],MATCH($C$2,Datos[#Headers],0),FALSE)-VLOOKUP(AK$4,Datos[],MATCH($C$2,Datos[#Headers],0),FALSE))/VLOOKUP($B25,Datos[],MATCH($C$2,Datos[#Headers],0),FALSE))</f>
        <v>22</v>
      </c>
      <c r="AL25" s="13">
        <f>IF($C$1="mm",VLOOKUP($B25,Datos[],MATCH($C$2,Datos[#Headers],0),FALSE)-VLOOKUP(AL$4,Datos[],MATCH($C$2,Datos[#Headers],0),FALSE),(VLOOKUP($B25,Datos[],MATCH($C$2,Datos[#Headers],0),FALSE)-VLOOKUP(AL$4,Datos[],MATCH($C$2,Datos[#Headers],0),FALSE))/VLOOKUP($B25,Datos[],MATCH($C$2,Datos[#Headers],0),FALSE))</f>
        <v>-2</v>
      </c>
      <c r="AM25" s="13">
        <f>IF($C$1="mm",VLOOKUP($B25,Datos[],MATCH($C$2,Datos[#Headers],0),FALSE)-VLOOKUP(AM$4,Datos[],MATCH($C$2,Datos[#Headers],0),FALSE),(VLOOKUP($B25,Datos[],MATCH($C$2,Datos[#Headers],0),FALSE)-VLOOKUP(AM$4,Datos[],MATCH($C$2,Datos[#Headers],0),FALSE))/VLOOKUP($B25,Datos[],MATCH($C$2,Datos[#Headers],0),FALSE))</f>
        <v>40.106000000000023</v>
      </c>
      <c r="AN25" s="13">
        <f>IF($C$1="mm",VLOOKUP($B25,Datos[],MATCH($C$2,Datos[#Headers],0),FALSE)-VLOOKUP(AN$4,Datos[],MATCH($C$2,Datos[#Headers],0),FALSE),(VLOOKUP($B25,Datos[],MATCH($C$2,Datos[#Headers],0),FALSE)-VLOOKUP(AN$4,Datos[],MATCH($C$2,Datos[#Headers],0),FALSE))/VLOOKUP($B25,Datos[],MATCH($C$2,Datos[#Headers],0),FALSE))</f>
        <v>12.927999999999997</v>
      </c>
      <c r="AO25" s="13">
        <f>IF($C$1="mm",VLOOKUP($B25,Datos[],MATCH($C$2,Datos[#Headers],0),FALSE)-VLOOKUP(AO$4,Datos[],MATCH($C$2,Datos[#Headers],0),FALSE),(VLOOKUP($B25,Datos[],MATCH($C$2,Datos[#Headers],0),FALSE)-VLOOKUP(AO$4,Datos[],MATCH($C$2,Datos[#Headers],0),FALSE))/VLOOKUP($B25,Datos[],MATCH($C$2,Datos[#Headers],0),FALSE))</f>
        <v>35.02600000000001</v>
      </c>
      <c r="AP25" s="13">
        <f>IF($C$1="mm",VLOOKUP($B25,Datos[],MATCH($C$2,Datos[#Headers],0),FALSE)-VLOOKUP(AP$4,Datos[],MATCH($C$2,Datos[#Headers],0),FALSE),(VLOOKUP($B25,Datos[],MATCH($C$2,Datos[#Headers],0),FALSE)-VLOOKUP(AP$4,Datos[],MATCH($C$2,Datos[#Headers],0),FALSE))/VLOOKUP($B25,Datos[],MATCH($C$2,Datos[#Headers],0),FALSE))</f>
        <v>30.199999999999989</v>
      </c>
      <c r="AQ25" s="13">
        <f>IF($C$1="mm",VLOOKUP($B25,Datos[],MATCH($C$2,Datos[#Headers],0),FALSE)-VLOOKUP(AQ$4,Datos[],MATCH($C$2,Datos[#Headers],0),FALSE),(VLOOKUP($B25,Datos[],MATCH($C$2,Datos[#Headers],0),FALSE)-VLOOKUP(AQ$4,Datos[],MATCH($C$2,Datos[#Headers],0),FALSE))/VLOOKUP($B25,Datos[],MATCH($C$2,Datos[#Headers],0),FALSE))</f>
        <v>-8</v>
      </c>
      <c r="AR25" s="13">
        <f>IF($C$1="mm",VLOOKUP($B25,Datos[],MATCH($C$2,Datos[#Headers],0),FALSE)-VLOOKUP(AR$4,Datos[],MATCH($C$2,Datos[#Headers],0),FALSE),(VLOOKUP($B25,Datos[],MATCH($C$2,Datos[#Headers],0),FALSE)-VLOOKUP(AR$4,Datos[],MATCH($C$2,Datos[#Headers],0),FALSE))/VLOOKUP($B25,Datos[],MATCH($C$2,Datos[#Headers],0),FALSE))</f>
        <v>0</v>
      </c>
      <c r="AS25" s="13">
        <f>IF($C$1="mm",VLOOKUP($B25,Datos[],MATCH($C$2,Datos[#Headers],0),FALSE)-VLOOKUP(AS$4,Datos[],MATCH($C$2,Datos[#Headers],0),FALSE),(VLOOKUP($B25,Datos[],MATCH($C$2,Datos[#Headers],0),FALSE)-VLOOKUP(AS$4,Datos[],MATCH($C$2,Datos[#Headers],0),FALSE))/VLOOKUP($B25,Datos[],MATCH($C$2,Datos[#Headers],0),FALSE))</f>
        <v>53.06</v>
      </c>
      <c r="AT25" s="13">
        <f>IF($C$1="mm",VLOOKUP($B25,Datos[],MATCH($C$2,Datos[#Headers],0),FALSE)-VLOOKUP(AT$4,Datos[],MATCH($C$2,Datos[#Headers],0),FALSE),(VLOOKUP($B25,Datos[],MATCH($C$2,Datos[#Headers],0),FALSE)-VLOOKUP(AT$4,Datos[],MATCH($C$2,Datos[#Headers],0),FALSE))/VLOOKUP($B25,Datos[],MATCH($C$2,Datos[#Headers],0),FALSE))</f>
        <v>36.550000000000011</v>
      </c>
      <c r="AU25" s="13">
        <f>IF($C$1="mm",VLOOKUP($B25,Datos[],MATCH($C$2,Datos[#Headers],0),FALSE)-VLOOKUP(AU$4,Datos[],MATCH($C$2,Datos[#Headers],0),FALSE),(VLOOKUP($B25,Datos[],MATCH($C$2,Datos[#Headers],0),FALSE)-VLOOKUP(AU$4,Datos[],MATCH($C$2,Datos[#Headers],0),FALSE))/VLOOKUP($B25,Datos[],MATCH($C$2,Datos[#Headers],0),FALSE))</f>
        <v>73.380000000000024</v>
      </c>
      <c r="AV25" s="13">
        <f>IF($C$1="mm",VLOOKUP($B25,Datos[],MATCH($C$2,Datos[#Headers],0),FALSE)-VLOOKUP(AV$4,Datos[],MATCH($C$2,Datos[#Headers],0),FALSE),(VLOOKUP($B25,Datos[],MATCH($C$2,Datos[#Headers],0),FALSE)-VLOOKUP(AV$4,Datos[],MATCH($C$2,Datos[#Headers],0),FALSE))/VLOOKUP($B25,Datos[],MATCH($C$2,Datos[#Headers],0),FALSE))</f>
        <v>-2</v>
      </c>
      <c r="AW25" s="13">
        <f>IF($C$1="mm",VLOOKUP($B25,Datos[],MATCH($C$2,Datos[#Headers],0),FALSE)-VLOOKUP(AW$4,Datos[],MATCH($C$2,Datos[#Headers],0),FALSE),(VLOOKUP($B25,Datos[],MATCH($C$2,Datos[#Headers],0),FALSE)-VLOOKUP(AW$4,Datos[],MATCH($C$2,Datos[#Headers],0),FALSE))/VLOOKUP($B25,Datos[],MATCH($C$2,Datos[#Headers],0),FALSE))</f>
        <v>23.849999999999994</v>
      </c>
      <c r="AX25" s="13">
        <f>IF($C$1="mm",VLOOKUP($B25,Datos[],MATCH($C$2,Datos[#Headers],0),FALSE)-VLOOKUP(AX$4,Datos[],MATCH($C$2,Datos[#Headers],0),FALSE),(VLOOKUP($B25,Datos[],MATCH($C$2,Datos[#Headers],0),FALSE)-VLOOKUP(AX$4,Datos[],MATCH($C$2,Datos[#Headers],0),FALSE))/VLOOKUP($B25,Datos[],MATCH($C$2,Datos[#Headers],0),FALSE))</f>
        <v>-1.5499999999999829</v>
      </c>
      <c r="AY25" s="13">
        <f>IF($C$1="mm",VLOOKUP($B25,Datos[],MATCH($C$2,Datos[#Headers],0),FALSE)-VLOOKUP(AY$4,Datos[],MATCH($C$2,Datos[#Headers],0),FALSE),(VLOOKUP($B25,Datos[],MATCH($C$2,Datos[#Headers],0),FALSE)-VLOOKUP(AY$4,Datos[],MATCH($C$2,Datos[#Headers],0),FALSE))/VLOOKUP($B25,Datos[],MATCH($C$2,Datos[#Headers],0),FALSE))</f>
        <v>40.359999999999985</v>
      </c>
      <c r="AZ25" s="13">
        <f>IF($C$1="mm",VLOOKUP($B25,Datos[],MATCH($C$2,Datos[#Headers],0),FALSE)-VLOOKUP(AZ$4,Datos[],MATCH($C$2,Datos[#Headers],0),FALSE),(VLOOKUP($B25,Datos[],MATCH($C$2,Datos[#Headers],0),FALSE)-VLOOKUP(AZ$4,Datos[],MATCH($C$2,Datos[#Headers],0),FALSE))/VLOOKUP($B25,Datos[],MATCH($C$2,Datos[#Headers],0),FALSE))</f>
        <v>35.28</v>
      </c>
      <c r="BA25" s="13">
        <f>IF($C$1="mm",VLOOKUP($B25,Datos[],MATCH($C$2,Datos[#Headers],0),FALSE)-VLOOKUP(BA$4,Datos[],MATCH($C$2,Datos[#Headers],0),FALSE),(VLOOKUP($B25,Datos[],MATCH($C$2,Datos[#Headers],0),FALSE)-VLOOKUP(BA$4,Datos[],MATCH($C$2,Datos[#Headers],0),FALSE))/VLOOKUP($B25,Datos[],MATCH($C$2,Datos[#Headers],0),FALSE))</f>
        <v>53.06</v>
      </c>
      <c r="BB25" s="13" t="e">
        <f>IF($C$1="mm",VLOOKUP($B25,Datos[],MATCH($C$2,Datos[#Headers],0),FALSE)-VLOOKUP(BB$4,Datos[],MATCH($C$2,Datos[#Headers],0),FALSE),(VLOOKUP($B25,Datos[],MATCH($C$2,Datos[#Headers],0),FALSE)-VLOOKUP(BB$4,Datos[],MATCH($C$2,Datos[#Headers],0),FALSE))/VLOOKUP($B25,Datos[],MATCH($C$2,Datos[#Headers],0),FALSE))</f>
        <v>#N/A</v>
      </c>
      <c r="BC25" s="13">
        <f>IF($C$1="mm",VLOOKUP($B25,Datos[],MATCH($C$2,Datos[#Headers],0),FALSE)-VLOOKUP(BC$4,Datos[],MATCH($C$2,Datos[#Headers],0),FALSE),(VLOOKUP($B25,Datos[],MATCH($C$2,Datos[#Headers],0),FALSE)-VLOOKUP(BC$4,Datos[],MATCH($C$2,Datos[#Headers],0),FALSE))/VLOOKUP($B25,Datos[],MATCH($C$2,Datos[#Headers],0),FALSE))</f>
        <v>45.186000000000007</v>
      </c>
      <c r="BD25" s="13">
        <f>IF($C$1="mm",VLOOKUP($B25,Datos[],MATCH($C$2,Datos[#Headers],0),FALSE)-VLOOKUP(BD$4,Datos[],MATCH($C$2,Datos[#Headers],0),FALSE),(VLOOKUP($B25,Datos[],MATCH($C$2,Datos[#Headers],0),FALSE)-VLOOKUP(BD$4,Datos[],MATCH($C$2,Datos[#Headers],0),FALSE))/VLOOKUP($B25,Datos[],MATCH($C$2,Datos[#Headers],0),FALSE))</f>
        <v>17.5</v>
      </c>
      <c r="BE25" s="13">
        <f>IF($C$1="mm",VLOOKUP($B25,Datos[],MATCH($C$2,Datos[#Headers],0),FALSE)-VLOOKUP(BE$4,Datos[],MATCH($C$2,Datos[#Headers],0),FALSE),(VLOOKUP($B25,Datos[],MATCH($C$2,Datos[#Headers],0),FALSE)-VLOOKUP(BE$4,Datos[],MATCH($C$2,Datos[#Headers],0),FALSE))/VLOOKUP($B25,Datos[],MATCH($C$2,Datos[#Headers],0),FALSE))</f>
        <v>-7.9000000000000057</v>
      </c>
      <c r="BF25" s="13">
        <f>IF($C$1="mm",VLOOKUP($B25,Datos[],MATCH($C$2,Datos[#Headers],0),FALSE)-VLOOKUP(BF$4,Datos[],MATCH($C$2,Datos[#Headers],0),FALSE),(VLOOKUP($B25,Datos[],MATCH($C$2,Datos[#Headers],0),FALSE)-VLOOKUP(BF$4,Datos[],MATCH($C$2,Datos[#Headers],0),FALSE))/VLOOKUP($B25,Datos[],MATCH($C$2,Datos[#Headers],0),FALSE))</f>
        <v>17.5</v>
      </c>
      <c r="BG25" s="13">
        <f>IF($C$1="mm",VLOOKUP($B25,Datos[],MATCH($C$2,Datos[#Headers],0),FALSE)-VLOOKUP(BG$4,Datos[],MATCH($C$2,Datos[#Headers],0),FALSE),(VLOOKUP($B25,Datos[],MATCH($C$2,Datos[#Headers],0),FALSE)-VLOOKUP(BG$4,Datos[],MATCH($C$2,Datos[#Headers],0),FALSE))/VLOOKUP($B25,Datos[],MATCH($C$2,Datos[#Headers],0),FALSE))</f>
        <v>4.8000000000000114</v>
      </c>
      <c r="BH25" s="13">
        <f>IF($C$1="mm",VLOOKUP($B25,Datos[],MATCH($C$2,Datos[#Headers],0),FALSE)-VLOOKUP(BH$4,Datos[],MATCH($C$2,Datos[#Headers],0),FALSE),(VLOOKUP($B25,Datos[],MATCH($C$2,Datos[#Headers],0),FALSE)-VLOOKUP(BH$4,Datos[],MATCH($C$2,Datos[#Headers],0),FALSE))/VLOOKUP($B25,Datos[],MATCH($C$2,Datos[#Headers],0),FALSE))</f>
        <v>-8</v>
      </c>
      <c r="BI25" s="13">
        <f>IF($C$1="mm",VLOOKUP($B25,Datos[],MATCH($C$2,Datos[#Headers],0),FALSE)-VLOOKUP(BI$4,Datos[],MATCH($C$2,Datos[#Headers],0),FALSE),(VLOOKUP($B25,Datos[],MATCH($C$2,Datos[#Headers],0),FALSE)-VLOOKUP(BI$4,Datos[],MATCH($C$2,Datos[#Headers],0),FALSE))/VLOOKUP($B25,Datos[],MATCH($C$2,Datos[#Headers],0),FALSE))</f>
        <v>53.06</v>
      </c>
      <c r="BJ25" s="13">
        <f>IF($C$1="mm",VLOOKUP($B25,Datos[],MATCH($C$2,Datos[#Headers],0),FALSE)-VLOOKUP(BJ$4,Datos[],MATCH($C$2,Datos[#Headers],0),FALSE),(VLOOKUP($B25,Datos[],MATCH($C$2,Datos[#Headers],0),FALSE)-VLOOKUP(BJ$4,Datos[],MATCH($C$2,Datos[#Headers],0),FALSE))/VLOOKUP($B25,Datos[],MATCH($C$2,Datos[#Headers],0),FALSE))</f>
        <v>47.980000000000018</v>
      </c>
      <c r="BK25" s="13">
        <f>IF($C$1="mm",VLOOKUP($B25,Datos[],MATCH($C$2,Datos[#Headers],0),FALSE)-VLOOKUP(BK$4,Datos[],MATCH($C$2,Datos[#Headers],0),FALSE),(VLOOKUP($B25,Datos[],MATCH($C$2,Datos[#Headers],0),FALSE)-VLOOKUP(BK$4,Datos[],MATCH($C$2,Datos[#Headers],0),FALSE))/VLOOKUP($B25,Datos[],MATCH($C$2,Datos[#Headers],0),FALSE))</f>
        <v>20.04000000000002</v>
      </c>
      <c r="BL25" s="13">
        <f>IF($C$1="mm",VLOOKUP($B25,Datos[],MATCH($C$2,Datos[#Headers],0),FALSE)-VLOOKUP(BL$4,Datos[],MATCH($C$2,Datos[#Headers],0),FALSE),(VLOOKUP($B25,Datos[],MATCH($C$2,Datos[#Headers],0),FALSE)-VLOOKUP(BL$4,Datos[],MATCH($C$2,Datos[#Headers],0),FALSE))/VLOOKUP($B25,Datos[],MATCH($C$2,Datos[#Headers],0),FALSE))</f>
        <v>-12.980000000000018</v>
      </c>
      <c r="BM25" s="13">
        <f>IF($C$1="mm",VLOOKUP($B25,Datos[],MATCH($C$2,Datos[#Headers],0),FALSE)-VLOOKUP(BM$4,Datos[],MATCH($C$2,Datos[#Headers],0),FALSE),(VLOOKUP($B25,Datos[],MATCH($C$2,Datos[#Headers],0),FALSE)-VLOOKUP(BM$4,Datos[],MATCH($C$2,Datos[#Headers],0),FALSE))/VLOOKUP($B25,Datos[],MATCH($C$2,Datos[#Headers],0),FALSE))</f>
        <v>-12.980000000000018</v>
      </c>
    </row>
    <row r="26" spans="2:65" s="10" customFormat="1" ht="29.7" customHeight="1" x14ac:dyDescent="0.55000000000000004">
      <c r="B26" s="29" t="s">
        <v>25</v>
      </c>
      <c r="C26" s="13">
        <f>IF($C$1="mm",VLOOKUP($B26,Datos[],MATCH($C$2,Datos[#Headers],0),FALSE)-VLOOKUP(C$4,Datos[],MATCH($C$2,Datos[#Headers],0),FALSE),(VLOOKUP($B26,Datos[],MATCH($C$2,Datos[#Headers],0),FALSE)-VLOOKUP(C$4,Datos[],MATCH($C$2,Datos[#Headers],0),FALSE))/VLOOKUP($B26,Datos[],MATCH($C$2,Datos[#Headers],0),FALSE))</f>
        <v>63.032000000000011</v>
      </c>
      <c r="D26" s="13">
        <f>IF($C$1="mm",VLOOKUP($B26,Datos[],MATCH($C$2,Datos[#Headers],0),FALSE)-VLOOKUP(D$4,Datos[],MATCH($C$2,Datos[#Headers],0),FALSE),(VLOOKUP($B26,Datos[],MATCH($C$2,Datos[#Headers],0),FALSE)-VLOOKUP(D$4,Datos[],MATCH($C$2,Datos[#Headers],0),FALSE))/VLOOKUP($B26,Datos[],MATCH($C$2,Datos[#Headers],0),FALSE))</f>
        <v>63.032000000000011</v>
      </c>
      <c r="E26" s="13">
        <f>IF($C$1="mm",VLOOKUP($B26,Datos[],MATCH($C$2,Datos[#Headers],0),FALSE)-VLOOKUP(E$4,Datos[],MATCH($C$2,Datos[#Headers],0),FALSE),(VLOOKUP($B26,Datos[],MATCH($C$2,Datos[#Headers],0),FALSE)-VLOOKUP(E$4,Datos[],MATCH($C$2,Datos[#Headers],0),FALSE))/VLOOKUP($B26,Datos[],MATCH($C$2,Datos[#Headers],0),FALSE))</f>
        <v>-29</v>
      </c>
      <c r="F26" s="13">
        <f>IF($C$1="mm",VLOOKUP($B26,Datos[],MATCH($C$2,Datos[#Headers],0),FALSE)-VLOOKUP(F$4,Datos[],MATCH($C$2,Datos[#Headers],0),FALSE),(VLOOKUP($B26,Datos[],MATCH($C$2,Datos[#Headers],0),FALSE)-VLOOKUP(F$4,Datos[],MATCH($C$2,Datos[#Headers],0),FALSE))/VLOOKUP($B26,Datos[],MATCH($C$2,Datos[#Headers],0),FALSE))</f>
        <v>-8.8499999999999943</v>
      </c>
      <c r="G26" s="13">
        <f>IF($C$1="mm",VLOOKUP($B26,Datos[],MATCH($C$2,Datos[#Headers],0),FALSE)-VLOOKUP(G$4,Datos[],MATCH($C$2,Datos[#Headers],0),FALSE),(VLOOKUP($B26,Datos[],MATCH($C$2,Datos[#Headers],0),FALSE)-VLOOKUP(G$4,Datos[],MATCH($C$2,Datos[#Headers],0),FALSE))/VLOOKUP($B26,Datos[],MATCH($C$2,Datos[#Headers],0),FALSE))</f>
        <v>-8.8499999999999943</v>
      </c>
      <c r="H26" s="13">
        <f>IF($C$1="mm",VLOOKUP($B26,Datos[],MATCH($C$2,Datos[#Headers],0),FALSE)-VLOOKUP(H$4,Datos[],MATCH($C$2,Datos[#Headers],0),FALSE),(VLOOKUP($B26,Datos[],MATCH($C$2,Datos[#Headers],0),FALSE)-VLOOKUP(H$4,Datos[],MATCH($C$2,Datos[#Headers],0),FALSE))/VLOOKUP($B26,Datos[],MATCH($C$2,Datos[#Headers],0),FALSE))</f>
        <v>44.998000000000019</v>
      </c>
      <c r="I26" s="13">
        <f>IF($C$1="mm",VLOOKUP($B26,Datos[],MATCH($C$2,Datos[#Headers],0),FALSE)-VLOOKUP(I$4,Datos[],MATCH($C$2,Datos[#Headers],0),FALSE),(VLOOKUP($B26,Datos[],MATCH($C$2,Datos[#Headers],0),FALSE)-VLOOKUP(I$4,Datos[],MATCH($C$2,Datos[#Headers],0),FALSE))/VLOOKUP($B26,Datos[],MATCH($C$2,Datos[#Headers],0),FALSE))</f>
        <v>-2.5</v>
      </c>
      <c r="J26" s="13">
        <f>IF($C$1="mm",VLOOKUP($B26,Datos[],MATCH($C$2,Datos[#Headers],0),FALSE)-VLOOKUP(J$4,Datos[],MATCH($C$2,Datos[#Headers],0),FALSE),(VLOOKUP($B26,Datos[],MATCH($C$2,Datos[#Headers],0),FALSE)-VLOOKUP(J$4,Datos[],MATCH($C$2,Datos[#Headers],0),FALSE))/VLOOKUP($B26,Datos[],MATCH($C$2,Datos[#Headers],0),FALSE))</f>
        <v>-3.7699999999999818</v>
      </c>
      <c r="K26" s="13">
        <f>IF($C$1="mm",VLOOKUP($B26,Datos[],MATCH($C$2,Datos[#Headers],0),FALSE)-VLOOKUP(K$4,Datos[],MATCH($C$2,Datos[#Headers],0),FALSE),(VLOOKUP($B26,Datos[],MATCH($C$2,Datos[#Headers],0),FALSE)-VLOOKUP(K$4,Datos[],MATCH($C$2,Datos[#Headers],0),FALSE))/VLOOKUP($B26,Datos[],MATCH($C$2,Datos[#Headers],0),FALSE))</f>
        <v>15.280000000000001</v>
      </c>
      <c r="L26" s="13">
        <f>IF($C$1="mm",VLOOKUP($B26,Datos[],MATCH($C$2,Datos[#Headers],0),FALSE)-VLOOKUP(L$4,Datos[],MATCH($C$2,Datos[#Headers],0),FALSE),(VLOOKUP($B26,Datos[],MATCH($C$2,Datos[#Headers],0),FALSE)-VLOOKUP(L$4,Datos[],MATCH($C$2,Datos[#Headers],0),FALSE))/VLOOKUP($B26,Datos[],MATCH($C$2,Datos[#Headers],0),FALSE))</f>
        <v>15.280000000000001</v>
      </c>
      <c r="M26" s="13">
        <f>IF($C$1="mm",VLOOKUP($B26,Datos[],MATCH($C$2,Datos[#Headers],0),FALSE)-VLOOKUP(M$4,Datos[],MATCH($C$2,Datos[#Headers],0),FALSE),(VLOOKUP($B26,Datos[],MATCH($C$2,Datos[#Headers],0),FALSE)-VLOOKUP(M$4,Datos[],MATCH($C$2,Datos[#Headers],0),FALSE))/VLOOKUP($B26,Datos[],MATCH($C$2,Datos[#Headers],0),FALSE))</f>
        <v>-7.0720000000000027</v>
      </c>
      <c r="N26" s="13">
        <f>IF($C$1="mm",VLOOKUP($B26,Datos[],MATCH($C$2,Datos[#Headers],0),FALSE)-VLOOKUP(N$4,Datos[],MATCH($C$2,Datos[#Headers],0),FALSE),(VLOOKUP($B26,Datos[],MATCH($C$2,Datos[#Headers],0),FALSE)-VLOOKUP(N$4,Datos[],MATCH($C$2,Datos[#Headers],0),FALSE))/VLOOKUP($B26,Datos[],MATCH($C$2,Datos[#Headers],0),FALSE))</f>
        <v>30.012</v>
      </c>
      <c r="O26" s="13">
        <f>IF($C$1="mm",VLOOKUP($B26,Datos[],MATCH($C$2,Datos[#Headers],0),FALSE)-VLOOKUP(O$4,Datos[],MATCH($C$2,Datos[#Headers],0),FALSE),(VLOOKUP($B26,Datos[],MATCH($C$2,Datos[#Headers],0),FALSE)-VLOOKUP(O$4,Datos[],MATCH($C$2,Datos[#Headers],0),FALSE))/VLOOKUP($B26,Datos[],MATCH($C$2,Datos[#Headers],0),FALSE))</f>
        <v>3</v>
      </c>
      <c r="P26" s="13">
        <f>IF($C$1="mm",VLOOKUP($B26,Datos[],MATCH($C$2,Datos[#Headers],0),FALSE)-VLOOKUP(P$4,Datos[],MATCH($C$2,Datos[#Headers],0),FALSE),(VLOOKUP($B26,Datos[],MATCH($C$2,Datos[#Headers],0),FALSE)-VLOOKUP(P$4,Datos[],MATCH($C$2,Datos[#Headers],0),FALSE))/VLOOKUP($B26,Datos[],MATCH($C$2,Datos[#Headers],0),FALSE))</f>
        <v>-20</v>
      </c>
      <c r="Q26" s="13">
        <f>IF($C$1="mm",VLOOKUP($B26,Datos[],MATCH($C$2,Datos[#Headers],0),FALSE)-VLOOKUP(Q$4,Datos[],MATCH($C$2,Datos[#Headers],0),FALSE),(VLOOKUP($B26,Datos[],MATCH($C$2,Datos[#Headers],0),FALSE)-VLOOKUP(Q$4,Datos[],MATCH($C$2,Datos[#Headers],0),FALSE))/VLOOKUP($B26,Datos[],MATCH($C$2,Datos[#Headers],0),FALSE))</f>
        <v>1</v>
      </c>
      <c r="R26" s="13">
        <f>IF($C$1="mm",VLOOKUP($B26,Datos[],MATCH($C$2,Datos[#Headers],0),FALSE)-VLOOKUP(R$4,Datos[],MATCH($C$2,Datos[#Headers],0),FALSE),(VLOOKUP($B26,Datos[],MATCH($C$2,Datos[#Headers],0),FALSE)-VLOOKUP(R$4,Datos[],MATCH($C$2,Datos[#Headers],0),FALSE))/VLOOKUP($B26,Datos[],MATCH($C$2,Datos[#Headers],0),FALSE))</f>
        <v>-15</v>
      </c>
      <c r="S26" s="13">
        <f>IF($C$1="mm",VLOOKUP($B26,Datos[],MATCH($C$2,Datos[#Headers],0),FALSE)-VLOOKUP(S$4,Datos[],MATCH($C$2,Datos[#Headers],0),FALSE),(VLOOKUP($B26,Datos[],MATCH($C$2,Datos[#Headers],0),FALSE)-VLOOKUP(S$4,Datos[],MATCH($C$2,Datos[#Headers],0),FALSE))/VLOOKUP($B26,Datos[],MATCH($C$2,Datos[#Headers],0),FALSE))</f>
        <v>27.5</v>
      </c>
      <c r="T26" s="13">
        <f>IF($C$1="mm",VLOOKUP($B26,Datos[],MATCH($C$2,Datos[#Headers],0),FALSE)-VLOOKUP(T$4,Datos[],MATCH($C$2,Datos[#Headers],0),FALSE),(VLOOKUP($B26,Datos[],MATCH($C$2,Datos[#Headers],0),FALSE)-VLOOKUP(T$4,Datos[],MATCH($C$2,Datos[#Headers],0),FALSE))/VLOOKUP($B26,Datos[],MATCH($C$2,Datos[#Headers],0),FALSE))</f>
        <v>18</v>
      </c>
      <c r="U26" s="13">
        <f>IF($C$1="mm",VLOOKUP($B26,Datos[],MATCH($C$2,Datos[#Headers],0),FALSE)-VLOOKUP(U$4,Datos[],MATCH($C$2,Datos[#Headers],0),FALSE),(VLOOKUP($B26,Datos[],MATCH($C$2,Datos[#Headers],0),FALSE)-VLOOKUP(U$4,Datos[],MATCH($C$2,Datos[#Headers],0),FALSE))/VLOOKUP($B26,Datos[],MATCH($C$2,Datos[#Headers],0),FALSE))</f>
        <v>0</v>
      </c>
      <c r="V26" s="13">
        <f>IF($C$1="mm",VLOOKUP($B26,Datos[],MATCH($C$2,Datos[#Headers],0),FALSE)-VLOOKUP(V$4,Datos[],MATCH($C$2,Datos[#Headers],0),FALSE),(VLOOKUP($B26,Datos[],MATCH($C$2,Datos[#Headers],0),FALSE)-VLOOKUP(V$4,Datos[],MATCH($C$2,Datos[#Headers],0),FALSE))/VLOOKUP($B26,Datos[],MATCH($C$2,Datos[#Headers],0),FALSE))</f>
        <v>15.280000000000001</v>
      </c>
      <c r="W26" s="13">
        <f>IF($C$1="mm",VLOOKUP($B26,Datos[],MATCH($C$2,Datos[#Headers],0),FALSE)-VLOOKUP(W$4,Datos[],MATCH($C$2,Datos[#Headers],0),FALSE),(VLOOKUP($B26,Datos[],MATCH($C$2,Datos[#Headers],0),FALSE)-VLOOKUP(W$4,Datos[],MATCH($C$2,Datos[#Headers],0),FALSE))/VLOOKUP($B26,Datos[],MATCH($C$2,Datos[#Headers],0),FALSE))</f>
        <v>-20</v>
      </c>
      <c r="X26" s="13">
        <f>IF($C$1="mm",VLOOKUP($B26,Datos[],MATCH($C$2,Datos[#Headers],0),FALSE)-VLOOKUP(X$4,Datos[],MATCH($C$2,Datos[#Headers],0),FALSE),(VLOOKUP($B26,Datos[],MATCH($C$2,Datos[#Headers],0),FALSE)-VLOOKUP(X$4,Datos[],MATCH($C$2,Datos[#Headers],0),FALSE))/VLOOKUP($B26,Datos[],MATCH($C$2,Datos[#Headers],0),FALSE))</f>
        <v>0</v>
      </c>
      <c r="Y26" s="13">
        <f>IF($C$1="mm",VLOOKUP($B26,Datos[],MATCH($C$2,Datos[#Headers],0),FALSE)-VLOOKUP(Y$4,Datos[],MATCH($C$2,Datos[#Headers],0),FALSE),(VLOOKUP($B26,Datos[],MATCH($C$2,Datos[#Headers],0),FALSE)-VLOOKUP(Y$4,Datos[],MATCH($C$2,Datos[#Headers],0),FALSE))/VLOOKUP($B26,Datos[],MATCH($C$2,Datos[#Headers],0),FALSE))</f>
        <v>-14</v>
      </c>
      <c r="Z26" s="13">
        <f>IF($C$1="mm",VLOOKUP($B26,Datos[],MATCH($C$2,Datos[#Headers],0),FALSE)-VLOOKUP(Z$4,Datos[],MATCH($C$2,Datos[#Headers],0),FALSE),(VLOOKUP($B26,Datos[],MATCH($C$2,Datos[#Headers],0),FALSE)-VLOOKUP(Z$4,Datos[],MATCH($C$2,Datos[#Headers],0),FALSE))/VLOOKUP($B26,Datos[],MATCH($C$2,Datos[#Headers],0),FALSE))</f>
        <v>3.0879999999999939</v>
      </c>
      <c r="AA26" s="13">
        <f>IF($C$1="mm",VLOOKUP($B26,Datos[],MATCH($C$2,Datos[#Headers],0),FALSE)-VLOOKUP(AA$4,Datos[],MATCH($C$2,Datos[#Headers],0),FALSE),(VLOOKUP($B26,Datos[],MATCH($C$2,Datos[#Headers],0),FALSE)-VLOOKUP(AA$4,Datos[],MATCH($C$2,Datos[#Headers],0),FALSE))/VLOOKUP($B26,Datos[],MATCH($C$2,Datos[#Headers],0),FALSE))</f>
        <v>-1</v>
      </c>
      <c r="AB26" s="13">
        <f>IF($C$1="mm",VLOOKUP($B26,Datos[],MATCH($C$2,Datos[#Headers],0),FALSE)-VLOOKUP(AB$4,Datos[],MATCH($C$2,Datos[#Headers],0),FALSE),(VLOOKUP($B26,Datos[],MATCH($C$2,Datos[#Headers],0),FALSE)-VLOOKUP(AB$4,Datos[],MATCH($C$2,Datos[#Headers],0),FALSE))/VLOOKUP($B26,Datos[],MATCH($C$2,Datos[#Headers],0),FALSE))</f>
        <v>24.932000000000016</v>
      </c>
      <c r="AC26" s="13">
        <f>IF($C$1="mm",VLOOKUP($B26,Datos[],MATCH($C$2,Datos[#Headers],0),FALSE)-VLOOKUP(AC$4,Datos[],MATCH($C$2,Datos[#Headers],0),FALSE),(VLOOKUP($B26,Datos[],MATCH($C$2,Datos[#Headers],0),FALSE)-VLOOKUP(AC$4,Datos[],MATCH($C$2,Datos[#Headers],0),FALSE))/VLOOKUP($B26,Datos[],MATCH($C$2,Datos[#Headers],0),FALSE))</f>
        <v>-33.996000000000009</v>
      </c>
      <c r="AD26" s="13">
        <f>IF($C$1="mm",VLOOKUP($B26,Datos[],MATCH($C$2,Datos[#Headers],0),FALSE)-VLOOKUP(AD$4,Datos[],MATCH($C$2,Datos[#Headers],0),FALSE),(VLOOKUP($B26,Datos[],MATCH($C$2,Datos[#Headers],0),FALSE)-VLOOKUP(AD$4,Datos[],MATCH($C$2,Datos[#Headers],0),FALSE))/VLOOKUP($B26,Datos[],MATCH($C$2,Datos[#Headers],0),FALSE))</f>
        <v>28.995999999999981</v>
      </c>
      <c r="AE26" s="13">
        <f>IF($C$1="mm",VLOOKUP($B26,Datos[],MATCH($C$2,Datos[#Headers],0),FALSE)-VLOOKUP(AE$4,Datos[],MATCH($C$2,Datos[#Headers],0),FALSE),(VLOOKUP($B26,Datos[],MATCH($C$2,Datos[#Headers],0),FALSE)-VLOOKUP(AE$4,Datos[],MATCH($C$2,Datos[#Headers],0),FALSE))/VLOOKUP($B26,Datos[],MATCH($C$2,Datos[#Headers],0),FALSE))</f>
        <v>22.900000000000006</v>
      </c>
      <c r="AF26" s="13">
        <f>IF($C$1="mm",VLOOKUP($B26,Datos[],MATCH($C$2,Datos[#Headers],0),FALSE)-VLOOKUP(AF$4,Datos[],MATCH($C$2,Datos[#Headers],0),FALSE),(VLOOKUP($B26,Datos[],MATCH($C$2,Datos[#Headers],0),FALSE)-VLOOKUP(AF$4,Datos[],MATCH($C$2,Datos[#Headers],0),FALSE))/VLOOKUP($B26,Datos[],MATCH($C$2,Datos[#Headers],0),FALSE))</f>
        <v>-0.97599999999999909</v>
      </c>
      <c r="AG26" s="13">
        <f>IF($C$1="mm",VLOOKUP($B26,Datos[],MATCH($C$2,Datos[#Headers],0),FALSE)-VLOOKUP(AG$4,Datos[],MATCH($C$2,Datos[#Headers],0),FALSE),(VLOOKUP($B26,Datos[],MATCH($C$2,Datos[#Headers],0),FALSE)-VLOOKUP(AG$4,Datos[],MATCH($C$2,Datos[#Headers],0),FALSE))/VLOOKUP($B26,Datos[],MATCH($C$2,Datos[#Headers],0),FALSE))</f>
        <v>3.0879999999999939</v>
      </c>
      <c r="AH26" s="13">
        <f>IF($C$1="mm",VLOOKUP($B26,Datos[],MATCH($C$2,Datos[#Headers],0),FALSE)-VLOOKUP(AH$4,Datos[],MATCH($C$2,Datos[#Headers],0),FALSE),(VLOOKUP($B26,Datos[],MATCH($C$2,Datos[#Headers],0),FALSE)-VLOOKUP(AH$4,Datos[],MATCH($C$2,Datos[#Headers],0),FALSE))/VLOOKUP($B26,Datos[],MATCH($C$2,Datos[#Headers],0),FALSE))</f>
        <v>7.1519999999999868</v>
      </c>
      <c r="AI26" s="13">
        <f>IF($C$1="mm",VLOOKUP($B26,Datos[],MATCH($C$2,Datos[#Headers],0),FALSE)-VLOOKUP(AI$4,Datos[],MATCH($C$2,Datos[#Headers],0),FALSE),(VLOOKUP($B26,Datos[],MATCH($C$2,Datos[#Headers],0),FALSE)-VLOOKUP(AI$4,Datos[],MATCH($C$2,Datos[#Headers],0),FALSE))/VLOOKUP($B26,Datos[],MATCH($C$2,Datos[#Headers],0),FALSE))</f>
        <v>-7.8340000000000032</v>
      </c>
      <c r="AJ26" s="13">
        <f>IF($C$1="mm",VLOOKUP($B26,Datos[],MATCH($C$2,Datos[#Headers],0),FALSE)-VLOOKUP(AJ$4,Datos[],MATCH($C$2,Datos[#Headers],0),FALSE),(VLOOKUP($B26,Datos[],MATCH($C$2,Datos[#Headers],0),FALSE)-VLOOKUP(AJ$4,Datos[],MATCH($C$2,Datos[#Headers],0),FALSE))/VLOOKUP($B26,Datos[],MATCH($C$2,Datos[#Headers],0),FALSE))</f>
        <v>24.932000000000016</v>
      </c>
      <c r="AK26" s="13">
        <f>IF($C$1="mm",VLOOKUP($B26,Datos[],MATCH($C$2,Datos[#Headers],0),FALSE)-VLOOKUP(AK$4,Datos[],MATCH($C$2,Datos[#Headers],0),FALSE),(VLOOKUP($B26,Datos[],MATCH($C$2,Datos[#Headers],0),FALSE)-VLOOKUP(AK$4,Datos[],MATCH($C$2,Datos[#Headers],0),FALSE))/VLOOKUP($B26,Datos[],MATCH($C$2,Datos[#Headers],0),FALSE))</f>
        <v>2</v>
      </c>
      <c r="AL26" s="13">
        <f>IF($C$1="mm",VLOOKUP($B26,Datos[],MATCH($C$2,Datos[#Headers],0),FALSE)-VLOOKUP(AL$4,Datos[],MATCH($C$2,Datos[#Headers],0),FALSE),(VLOOKUP($B26,Datos[],MATCH($C$2,Datos[#Headers],0),FALSE)-VLOOKUP(AL$4,Datos[],MATCH($C$2,Datos[#Headers],0),FALSE))/VLOOKUP($B26,Datos[],MATCH($C$2,Datos[#Headers],0),FALSE))</f>
        <v>-22</v>
      </c>
      <c r="AM26" s="13">
        <f>IF($C$1="mm",VLOOKUP($B26,Datos[],MATCH($C$2,Datos[#Headers],0),FALSE)-VLOOKUP(AM$4,Datos[],MATCH($C$2,Datos[#Headers],0),FALSE),(VLOOKUP($B26,Datos[],MATCH($C$2,Datos[#Headers],0),FALSE)-VLOOKUP(AM$4,Datos[],MATCH($C$2,Datos[#Headers],0),FALSE))/VLOOKUP($B26,Datos[],MATCH($C$2,Datos[#Headers],0),FALSE))</f>
        <v>20.106000000000023</v>
      </c>
      <c r="AN26" s="13">
        <f>IF($C$1="mm",VLOOKUP($B26,Datos[],MATCH($C$2,Datos[#Headers],0),FALSE)-VLOOKUP(AN$4,Datos[],MATCH($C$2,Datos[#Headers],0),FALSE),(VLOOKUP($B26,Datos[],MATCH($C$2,Datos[#Headers],0),FALSE)-VLOOKUP(AN$4,Datos[],MATCH($C$2,Datos[#Headers],0),FALSE))/VLOOKUP($B26,Datos[],MATCH($C$2,Datos[#Headers],0),FALSE))</f>
        <v>-7.0720000000000027</v>
      </c>
      <c r="AO26" s="13">
        <f>IF($C$1="mm",VLOOKUP($B26,Datos[],MATCH($C$2,Datos[#Headers],0),FALSE)-VLOOKUP(AO$4,Datos[],MATCH($C$2,Datos[#Headers],0),FALSE),(VLOOKUP($B26,Datos[],MATCH($C$2,Datos[#Headers],0),FALSE)-VLOOKUP(AO$4,Datos[],MATCH($C$2,Datos[#Headers],0),FALSE))/VLOOKUP($B26,Datos[],MATCH($C$2,Datos[#Headers],0),FALSE))</f>
        <v>15.02600000000001</v>
      </c>
      <c r="AP26" s="13">
        <f>IF($C$1="mm",VLOOKUP($B26,Datos[],MATCH($C$2,Datos[#Headers],0),FALSE)-VLOOKUP(AP$4,Datos[],MATCH($C$2,Datos[#Headers],0),FALSE),(VLOOKUP($B26,Datos[],MATCH($C$2,Datos[#Headers],0),FALSE)-VLOOKUP(AP$4,Datos[],MATCH($C$2,Datos[#Headers],0),FALSE))/VLOOKUP($B26,Datos[],MATCH($C$2,Datos[#Headers],0),FALSE))</f>
        <v>10.199999999999989</v>
      </c>
      <c r="AQ26" s="13">
        <f>IF($C$1="mm",VLOOKUP($B26,Datos[],MATCH($C$2,Datos[#Headers],0),FALSE)-VLOOKUP(AQ$4,Datos[],MATCH($C$2,Datos[#Headers],0),FALSE),(VLOOKUP($B26,Datos[],MATCH($C$2,Datos[#Headers],0),FALSE)-VLOOKUP(AQ$4,Datos[],MATCH($C$2,Datos[#Headers],0),FALSE))/VLOOKUP($B26,Datos[],MATCH($C$2,Datos[#Headers],0),FALSE))</f>
        <v>-28</v>
      </c>
      <c r="AR26" s="13">
        <f>IF($C$1="mm",VLOOKUP($B26,Datos[],MATCH($C$2,Datos[#Headers],0),FALSE)-VLOOKUP(AR$4,Datos[],MATCH($C$2,Datos[#Headers],0),FALSE),(VLOOKUP($B26,Datos[],MATCH($C$2,Datos[#Headers],0),FALSE)-VLOOKUP(AR$4,Datos[],MATCH($C$2,Datos[#Headers],0),FALSE))/VLOOKUP($B26,Datos[],MATCH($C$2,Datos[#Headers],0),FALSE))</f>
        <v>-20</v>
      </c>
      <c r="AS26" s="13">
        <f>IF($C$1="mm",VLOOKUP($B26,Datos[],MATCH($C$2,Datos[#Headers],0),FALSE)-VLOOKUP(AS$4,Datos[],MATCH($C$2,Datos[#Headers],0),FALSE),(VLOOKUP($B26,Datos[],MATCH($C$2,Datos[#Headers],0),FALSE)-VLOOKUP(AS$4,Datos[],MATCH($C$2,Datos[#Headers],0),FALSE))/VLOOKUP($B26,Datos[],MATCH($C$2,Datos[#Headers],0),FALSE))</f>
        <v>33.06</v>
      </c>
      <c r="AT26" s="13">
        <f>IF($C$1="mm",VLOOKUP($B26,Datos[],MATCH($C$2,Datos[#Headers],0),FALSE)-VLOOKUP(AT$4,Datos[],MATCH($C$2,Datos[#Headers],0),FALSE),(VLOOKUP($B26,Datos[],MATCH($C$2,Datos[#Headers],0),FALSE)-VLOOKUP(AT$4,Datos[],MATCH($C$2,Datos[#Headers],0),FALSE))/VLOOKUP($B26,Datos[],MATCH($C$2,Datos[#Headers],0),FALSE))</f>
        <v>16.550000000000011</v>
      </c>
      <c r="AU26" s="13">
        <f>IF($C$1="mm",VLOOKUP($B26,Datos[],MATCH($C$2,Datos[#Headers],0),FALSE)-VLOOKUP(AU$4,Datos[],MATCH($C$2,Datos[#Headers],0),FALSE),(VLOOKUP($B26,Datos[],MATCH($C$2,Datos[#Headers],0),FALSE)-VLOOKUP(AU$4,Datos[],MATCH($C$2,Datos[#Headers],0),FALSE))/VLOOKUP($B26,Datos[],MATCH($C$2,Datos[#Headers],0),FALSE))</f>
        <v>53.380000000000024</v>
      </c>
      <c r="AV26" s="13">
        <f>IF($C$1="mm",VLOOKUP($B26,Datos[],MATCH($C$2,Datos[#Headers],0),FALSE)-VLOOKUP(AV$4,Datos[],MATCH($C$2,Datos[#Headers],0),FALSE),(VLOOKUP($B26,Datos[],MATCH($C$2,Datos[#Headers],0),FALSE)-VLOOKUP(AV$4,Datos[],MATCH($C$2,Datos[#Headers],0),FALSE))/VLOOKUP($B26,Datos[],MATCH($C$2,Datos[#Headers],0),FALSE))</f>
        <v>-22</v>
      </c>
      <c r="AW26" s="13">
        <f>IF($C$1="mm",VLOOKUP($B26,Datos[],MATCH($C$2,Datos[#Headers],0),FALSE)-VLOOKUP(AW$4,Datos[],MATCH($C$2,Datos[#Headers],0),FALSE),(VLOOKUP($B26,Datos[],MATCH($C$2,Datos[#Headers],0),FALSE)-VLOOKUP(AW$4,Datos[],MATCH($C$2,Datos[#Headers],0),FALSE))/VLOOKUP($B26,Datos[],MATCH($C$2,Datos[#Headers],0),FALSE))</f>
        <v>3.8499999999999943</v>
      </c>
      <c r="AX26" s="13">
        <f>IF($C$1="mm",VLOOKUP($B26,Datos[],MATCH($C$2,Datos[#Headers],0),FALSE)-VLOOKUP(AX$4,Datos[],MATCH($C$2,Datos[#Headers],0),FALSE),(VLOOKUP($B26,Datos[],MATCH($C$2,Datos[#Headers],0),FALSE)-VLOOKUP(AX$4,Datos[],MATCH($C$2,Datos[#Headers],0),FALSE))/VLOOKUP($B26,Datos[],MATCH($C$2,Datos[#Headers],0),FALSE))</f>
        <v>-21.549999999999983</v>
      </c>
      <c r="AY26" s="13">
        <f>IF($C$1="mm",VLOOKUP($B26,Datos[],MATCH($C$2,Datos[#Headers],0),FALSE)-VLOOKUP(AY$4,Datos[],MATCH($C$2,Datos[#Headers],0),FALSE),(VLOOKUP($B26,Datos[],MATCH($C$2,Datos[#Headers],0),FALSE)-VLOOKUP(AY$4,Datos[],MATCH($C$2,Datos[#Headers],0),FALSE))/VLOOKUP($B26,Datos[],MATCH($C$2,Datos[#Headers],0),FALSE))</f>
        <v>20.359999999999985</v>
      </c>
      <c r="AZ26" s="13">
        <f>IF($C$1="mm",VLOOKUP($B26,Datos[],MATCH($C$2,Datos[#Headers],0),FALSE)-VLOOKUP(AZ$4,Datos[],MATCH($C$2,Datos[#Headers],0),FALSE),(VLOOKUP($B26,Datos[],MATCH($C$2,Datos[#Headers],0),FALSE)-VLOOKUP(AZ$4,Datos[],MATCH($C$2,Datos[#Headers],0),FALSE))/VLOOKUP($B26,Datos[],MATCH($C$2,Datos[#Headers],0),FALSE))</f>
        <v>15.280000000000001</v>
      </c>
      <c r="BA26" s="13">
        <f>IF($C$1="mm",VLOOKUP($B26,Datos[],MATCH($C$2,Datos[#Headers],0),FALSE)-VLOOKUP(BA$4,Datos[],MATCH($C$2,Datos[#Headers],0),FALSE),(VLOOKUP($B26,Datos[],MATCH($C$2,Datos[#Headers],0),FALSE)-VLOOKUP(BA$4,Datos[],MATCH($C$2,Datos[#Headers],0),FALSE))/VLOOKUP($B26,Datos[],MATCH($C$2,Datos[#Headers],0),FALSE))</f>
        <v>33.06</v>
      </c>
      <c r="BB26" s="13" t="e">
        <f>IF($C$1="mm",VLOOKUP($B26,Datos[],MATCH($C$2,Datos[#Headers],0),FALSE)-VLOOKUP(BB$4,Datos[],MATCH($C$2,Datos[#Headers],0),FALSE),(VLOOKUP($B26,Datos[],MATCH($C$2,Datos[#Headers],0),FALSE)-VLOOKUP(BB$4,Datos[],MATCH($C$2,Datos[#Headers],0),FALSE))/VLOOKUP($B26,Datos[],MATCH($C$2,Datos[#Headers],0),FALSE))</f>
        <v>#N/A</v>
      </c>
      <c r="BC26" s="13">
        <f>IF($C$1="mm",VLOOKUP($B26,Datos[],MATCH($C$2,Datos[#Headers],0),FALSE)-VLOOKUP(BC$4,Datos[],MATCH($C$2,Datos[#Headers],0),FALSE),(VLOOKUP($B26,Datos[],MATCH($C$2,Datos[#Headers],0),FALSE)-VLOOKUP(BC$4,Datos[],MATCH($C$2,Datos[#Headers],0),FALSE))/VLOOKUP($B26,Datos[],MATCH($C$2,Datos[#Headers],0),FALSE))</f>
        <v>25.186000000000007</v>
      </c>
      <c r="BD26" s="13">
        <f>IF($C$1="mm",VLOOKUP($B26,Datos[],MATCH($C$2,Datos[#Headers],0),FALSE)-VLOOKUP(BD$4,Datos[],MATCH($C$2,Datos[#Headers],0),FALSE),(VLOOKUP($B26,Datos[],MATCH($C$2,Datos[#Headers],0),FALSE)-VLOOKUP(BD$4,Datos[],MATCH($C$2,Datos[#Headers],0),FALSE))/VLOOKUP($B26,Datos[],MATCH($C$2,Datos[#Headers],0),FALSE))</f>
        <v>-2.5</v>
      </c>
      <c r="BE26" s="13">
        <f>IF($C$1="mm",VLOOKUP($B26,Datos[],MATCH($C$2,Datos[#Headers],0),FALSE)-VLOOKUP(BE$4,Datos[],MATCH($C$2,Datos[#Headers],0),FALSE),(VLOOKUP($B26,Datos[],MATCH($C$2,Datos[#Headers],0),FALSE)-VLOOKUP(BE$4,Datos[],MATCH($C$2,Datos[#Headers],0),FALSE))/VLOOKUP($B26,Datos[],MATCH($C$2,Datos[#Headers],0),FALSE))</f>
        <v>-27.900000000000006</v>
      </c>
      <c r="BF26" s="13">
        <f>IF($C$1="mm",VLOOKUP($B26,Datos[],MATCH($C$2,Datos[#Headers],0),FALSE)-VLOOKUP(BF$4,Datos[],MATCH($C$2,Datos[#Headers],0),FALSE),(VLOOKUP($B26,Datos[],MATCH($C$2,Datos[#Headers],0),FALSE)-VLOOKUP(BF$4,Datos[],MATCH($C$2,Datos[#Headers],0),FALSE))/VLOOKUP($B26,Datos[],MATCH($C$2,Datos[#Headers],0),FALSE))</f>
        <v>-2.5</v>
      </c>
      <c r="BG26" s="13">
        <f>IF($C$1="mm",VLOOKUP($B26,Datos[],MATCH($C$2,Datos[#Headers],0),FALSE)-VLOOKUP(BG$4,Datos[],MATCH($C$2,Datos[#Headers],0),FALSE),(VLOOKUP($B26,Datos[],MATCH($C$2,Datos[#Headers],0),FALSE)-VLOOKUP(BG$4,Datos[],MATCH($C$2,Datos[#Headers],0),FALSE))/VLOOKUP($B26,Datos[],MATCH($C$2,Datos[#Headers],0),FALSE))</f>
        <v>-15.199999999999989</v>
      </c>
      <c r="BH26" s="13">
        <f>IF($C$1="mm",VLOOKUP($B26,Datos[],MATCH($C$2,Datos[#Headers],0),FALSE)-VLOOKUP(BH$4,Datos[],MATCH($C$2,Datos[#Headers],0),FALSE),(VLOOKUP($B26,Datos[],MATCH($C$2,Datos[#Headers],0),FALSE)-VLOOKUP(BH$4,Datos[],MATCH($C$2,Datos[#Headers],0),FALSE))/VLOOKUP($B26,Datos[],MATCH($C$2,Datos[#Headers],0),FALSE))</f>
        <v>-28</v>
      </c>
      <c r="BI26" s="13">
        <f>IF($C$1="mm",VLOOKUP($B26,Datos[],MATCH($C$2,Datos[#Headers],0),FALSE)-VLOOKUP(BI$4,Datos[],MATCH($C$2,Datos[#Headers],0),FALSE),(VLOOKUP($B26,Datos[],MATCH($C$2,Datos[#Headers],0),FALSE)-VLOOKUP(BI$4,Datos[],MATCH($C$2,Datos[#Headers],0),FALSE))/VLOOKUP($B26,Datos[],MATCH($C$2,Datos[#Headers],0),FALSE))</f>
        <v>33.06</v>
      </c>
      <c r="BJ26" s="13">
        <f>IF($C$1="mm",VLOOKUP($B26,Datos[],MATCH($C$2,Datos[#Headers],0),FALSE)-VLOOKUP(BJ$4,Datos[],MATCH($C$2,Datos[#Headers],0),FALSE),(VLOOKUP($B26,Datos[],MATCH($C$2,Datos[#Headers],0),FALSE)-VLOOKUP(BJ$4,Datos[],MATCH($C$2,Datos[#Headers],0),FALSE))/VLOOKUP($B26,Datos[],MATCH($C$2,Datos[#Headers],0),FALSE))</f>
        <v>27.980000000000018</v>
      </c>
      <c r="BK26" s="13">
        <f>IF($C$1="mm",VLOOKUP($B26,Datos[],MATCH($C$2,Datos[#Headers],0),FALSE)-VLOOKUP(BK$4,Datos[],MATCH($C$2,Datos[#Headers],0),FALSE),(VLOOKUP($B26,Datos[],MATCH($C$2,Datos[#Headers],0),FALSE)-VLOOKUP(BK$4,Datos[],MATCH($C$2,Datos[#Headers],0),FALSE))/VLOOKUP($B26,Datos[],MATCH($C$2,Datos[#Headers],0),FALSE))</f>
        <v>4.0000000000020464E-2</v>
      </c>
      <c r="BL26" s="13">
        <f>IF($C$1="mm",VLOOKUP($B26,Datos[],MATCH($C$2,Datos[#Headers],0),FALSE)-VLOOKUP(BL$4,Datos[],MATCH($C$2,Datos[#Headers],0),FALSE),(VLOOKUP($B26,Datos[],MATCH($C$2,Datos[#Headers],0),FALSE)-VLOOKUP(BL$4,Datos[],MATCH($C$2,Datos[#Headers],0),FALSE))/VLOOKUP($B26,Datos[],MATCH($C$2,Datos[#Headers],0),FALSE))</f>
        <v>-32.980000000000018</v>
      </c>
      <c r="BM26" s="13">
        <f>IF($C$1="mm",VLOOKUP($B26,Datos[],MATCH($C$2,Datos[#Headers],0),FALSE)-VLOOKUP(BM$4,Datos[],MATCH($C$2,Datos[#Headers],0),FALSE),(VLOOKUP($B26,Datos[],MATCH($C$2,Datos[#Headers],0),FALSE)-VLOOKUP(BM$4,Datos[],MATCH($C$2,Datos[#Headers],0),FALSE))/VLOOKUP($B26,Datos[],MATCH($C$2,Datos[#Headers],0),FALSE))</f>
        <v>-32.980000000000018</v>
      </c>
    </row>
    <row r="27" spans="2:65" s="10" customFormat="1" ht="29.7" customHeight="1" x14ac:dyDescent="0.55000000000000004">
      <c r="B27" s="29" t="s">
        <v>15</v>
      </c>
      <c r="C27" s="13">
        <f>IF($C$1="mm",VLOOKUP($B27,Datos[],MATCH($C$2,Datos[#Headers],0),FALSE)-VLOOKUP(C$4,Datos[],MATCH($C$2,Datos[#Headers],0),FALSE),(VLOOKUP($B27,Datos[],MATCH($C$2,Datos[#Headers],0),FALSE)-VLOOKUP(C$4,Datos[],MATCH($C$2,Datos[#Headers],0),FALSE))/VLOOKUP($B27,Datos[],MATCH($C$2,Datos[#Headers],0),FALSE))</f>
        <v>77.032000000000011</v>
      </c>
      <c r="D27" s="13">
        <f>IF($C$1="mm",VLOOKUP($B27,Datos[],MATCH($C$2,Datos[#Headers],0),FALSE)-VLOOKUP(D$4,Datos[],MATCH($C$2,Datos[#Headers],0),FALSE),(VLOOKUP($B27,Datos[],MATCH($C$2,Datos[#Headers],0),FALSE)-VLOOKUP(D$4,Datos[],MATCH($C$2,Datos[#Headers],0),FALSE))/VLOOKUP($B27,Datos[],MATCH($C$2,Datos[#Headers],0),FALSE))</f>
        <v>77.032000000000011</v>
      </c>
      <c r="E27" s="13">
        <f>IF($C$1="mm",VLOOKUP($B27,Datos[],MATCH($C$2,Datos[#Headers],0),FALSE)-VLOOKUP(E$4,Datos[],MATCH($C$2,Datos[#Headers],0),FALSE),(VLOOKUP($B27,Datos[],MATCH($C$2,Datos[#Headers],0),FALSE)-VLOOKUP(E$4,Datos[],MATCH($C$2,Datos[#Headers],0),FALSE))/VLOOKUP($B27,Datos[],MATCH($C$2,Datos[#Headers],0),FALSE))</f>
        <v>-15</v>
      </c>
      <c r="F27" s="13">
        <f>IF($C$1="mm",VLOOKUP($B27,Datos[],MATCH($C$2,Datos[#Headers],0),FALSE)-VLOOKUP(F$4,Datos[],MATCH($C$2,Datos[#Headers],0),FALSE),(VLOOKUP($B27,Datos[],MATCH($C$2,Datos[#Headers],0),FALSE)-VLOOKUP(F$4,Datos[],MATCH($C$2,Datos[#Headers],0),FALSE))/VLOOKUP($B27,Datos[],MATCH($C$2,Datos[#Headers],0),FALSE))</f>
        <v>5.1500000000000057</v>
      </c>
      <c r="G27" s="13">
        <f>IF($C$1="mm",VLOOKUP($B27,Datos[],MATCH($C$2,Datos[#Headers],0),FALSE)-VLOOKUP(G$4,Datos[],MATCH($C$2,Datos[#Headers],0),FALSE),(VLOOKUP($B27,Datos[],MATCH($C$2,Datos[#Headers],0),FALSE)-VLOOKUP(G$4,Datos[],MATCH($C$2,Datos[#Headers],0),FALSE))/VLOOKUP($B27,Datos[],MATCH($C$2,Datos[#Headers],0),FALSE))</f>
        <v>5.1500000000000057</v>
      </c>
      <c r="H27" s="13">
        <f>IF($C$1="mm",VLOOKUP($B27,Datos[],MATCH($C$2,Datos[#Headers],0),FALSE)-VLOOKUP(H$4,Datos[],MATCH($C$2,Datos[#Headers],0),FALSE),(VLOOKUP($B27,Datos[],MATCH($C$2,Datos[#Headers],0),FALSE)-VLOOKUP(H$4,Datos[],MATCH($C$2,Datos[#Headers],0),FALSE))/VLOOKUP($B27,Datos[],MATCH($C$2,Datos[#Headers],0),FALSE))</f>
        <v>58.998000000000019</v>
      </c>
      <c r="I27" s="13">
        <f>IF($C$1="mm",VLOOKUP($B27,Datos[],MATCH($C$2,Datos[#Headers],0),FALSE)-VLOOKUP(I$4,Datos[],MATCH($C$2,Datos[#Headers],0),FALSE),(VLOOKUP($B27,Datos[],MATCH($C$2,Datos[#Headers],0),FALSE)-VLOOKUP(I$4,Datos[],MATCH($C$2,Datos[#Headers],0),FALSE))/VLOOKUP($B27,Datos[],MATCH($C$2,Datos[#Headers],0),FALSE))</f>
        <v>11.5</v>
      </c>
      <c r="J27" s="13">
        <f>IF($C$1="mm",VLOOKUP($B27,Datos[],MATCH($C$2,Datos[#Headers],0),FALSE)-VLOOKUP(J$4,Datos[],MATCH($C$2,Datos[#Headers],0),FALSE),(VLOOKUP($B27,Datos[],MATCH($C$2,Datos[#Headers],0),FALSE)-VLOOKUP(J$4,Datos[],MATCH($C$2,Datos[#Headers],0),FALSE))/VLOOKUP($B27,Datos[],MATCH($C$2,Datos[#Headers],0),FALSE))</f>
        <v>10.230000000000018</v>
      </c>
      <c r="K27" s="13">
        <f>IF($C$1="mm",VLOOKUP($B27,Datos[],MATCH($C$2,Datos[#Headers],0),FALSE)-VLOOKUP(K$4,Datos[],MATCH($C$2,Datos[#Headers],0),FALSE),(VLOOKUP($B27,Datos[],MATCH($C$2,Datos[#Headers],0),FALSE)-VLOOKUP(K$4,Datos[],MATCH($C$2,Datos[#Headers],0),FALSE))/VLOOKUP($B27,Datos[],MATCH($C$2,Datos[#Headers],0),FALSE))</f>
        <v>29.28</v>
      </c>
      <c r="L27" s="13">
        <f>IF($C$1="mm",VLOOKUP($B27,Datos[],MATCH($C$2,Datos[#Headers],0),FALSE)-VLOOKUP(L$4,Datos[],MATCH($C$2,Datos[#Headers],0),FALSE),(VLOOKUP($B27,Datos[],MATCH($C$2,Datos[#Headers],0),FALSE)-VLOOKUP(L$4,Datos[],MATCH($C$2,Datos[#Headers],0),FALSE))/VLOOKUP($B27,Datos[],MATCH($C$2,Datos[#Headers],0),FALSE))</f>
        <v>29.28</v>
      </c>
      <c r="M27" s="13">
        <f>IF($C$1="mm",VLOOKUP($B27,Datos[],MATCH($C$2,Datos[#Headers],0),FALSE)-VLOOKUP(M$4,Datos[],MATCH($C$2,Datos[#Headers],0),FALSE),(VLOOKUP($B27,Datos[],MATCH($C$2,Datos[#Headers],0),FALSE)-VLOOKUP(M$4,Datos[],MATCH($C$2,Datos[#Headers],0),FALSE))/VLOOKUP($B27,Datos[],MATCH($C$2,Datos[#Headers],0),FALSE))</f>
        <v>6.9279999999999973</v>
      </c>
      <c r="N27" s="13">
        <f>IF($C$1="mm",VLOOKUP($B27,Datos[],MATCH($C$2,Datos[#Headers],0),FALSE)-VLOOKUP(N$4,Datos[],MATCH($C$2,Datos[#Headers],0),FALSE),(VLOOKUP($B27,Datos[],MATCH($C$2,Datos[#Headers],0),FALSE)-VLOOKUP(N$4,Datos[],MATCH($C$2,Datos[#Headers],0),FALSE))/VLOOKUP($B27,Datos[],MATCH($C$2,Datos[#Headers],0),FALSE))</f>
        <v>44.012</v>
      </c>
      <c r="O27" s="13">
        <f>IF($C$1="mm",VLOOKUP($B27,Datos[],MATCH($C$2,Datos[#Headers],0),FALSE)-VLOOKUP(O$4,Datos[],MATCH($C$2,Datos[#Headers],0),FALSE),(VLOOKUP($B27,Datos[],MATCH($C$2,Datos[#Headers],0),FALSE)-VLOOKUP(O$4,Datos[],MATCH($C$2,Datos[#Headers],0),FALSE))/VLOOKUP($B27,Datos[],MATCH($C$2,Datos[#Headers],0),FALSE))</f>
        <v>17</v>
      </c>
      <c r="P27" s="13">
        <f>IF($C$1="mm",VLOOKUP($B27,Datos[],MATCH($C$2,Datos[#Headers],0),FALSE)-VLOOKUP(P$4,Datos[],MATCH($C$2,Datos[#Headers],0),FALSE),(VLOOKUP($B27,Datos[],MATCH($C$2,Datos[#Headers],0),FALSE)-VLOOKUP(P$4,Datos[],MATCH($C$2,Datos[#Headers],0),FALSE))/VLOOKUP($B27,Datos[],MATCH($C$2,Datos[#Headers],0),FALSE))</f>
        <v>-6</v>
      </c>
      <c r="Q27" s="13">
        <f>IF($C$1="mm",VLOOKUP($B27,Datos[],MATCH($C$2,Datos[#Headers],0),FALSE)-VLOOKUP(Q$4,Datos[],MATCH($C$2,Datos[#Headers],0),FALSE),(VLOOKUP($B27,Datos[],MATCH($C$2,Datos[#Headers],0),FALSE)-VLOOKUP(Q$4,Datos[],MATCH($C$2,Datos[#Headers],0),FALSE))/VLOOKUP($B27,Datos[],MATCH($C$2,Datos[#Headers],0),FALSE))</f>
        <v>15</v>
      </c>
      <c r="R27" s="13">
        <f>IF($C$1="mm",VLOOKUP($B27,Datos[],MATCH($C$2,Datos[#Headers],0),FALSE)-VLOOKUP(R$4,Datos[],MATCH($C$2,Datos[#Headers],0),FALSE),(VLOOKUP($B27,Datos[],MATCH($C$2,Datos[#Headers],0),FALSE)-VLOOKUP(R$4,Datos[],MATCH($C$2,Datos[#Headers],0),FALSE))/VLOOKUP($B27,Datos[],MATCH($C$2,Datos[#Headers],0),FALSE))</f>
        <v>-1</v>
      </c>
      <c r="S27" s="13">
        <f>IF($C$1="mm",VLOOKUP($B27,Datos[],MATCH($C$2,Datos[#Headers],0),FALSE)-VLOOKUP(S$4,Datos[],MATCH($C$2,Datos[#Headers],0),FALSE),(VLOOKUP($B27,Datos[],MATCH($C$2,Datos[#Headers],0),FALSE)-VLOOKUP(S$4,Datos[],MATCH($C$2,Datos[#Headers],0),FALSE))/VLOOKUP($B27,Datos[],MATCH($C$2,Datos[#Headers],0),FALSE))</f>
        <v>41.5</v>
      </c>
      <c r="T27" s="13">
        <f>IF($C$1="mm",VLOOKUP($B27,Datos[],MATCH($C$2,Datos[#Headers],0),FALSE)-VLOOKUP(T$4,Datos[],MATCH($C$2,Datos[#Headers],0),FALSE),(VLOOKUP($B27,Datos[],MATCH($C$2,Datos[#Headers],0),FALSE)-VLOOKUP(T$4,Datos[],MATCH($C$2,Datos[#Headers],0),FALSE))/VLOOKUP($B27,Datos[],MATCH($C$2,Datos[#Headers],0),FALSE))</f>
        <v>32</v>
      </c>
      <c r="U27" s="13">
        <f>IF($C$1="mm",VLOOKUP($B27,Datos[],MATCH($C$2,Datos[#Headers],0),FALSE)-VLOOKUP(U$4,Datos[],MATCH($C$2,Datos[#Headers],0),FALSE),(VLOOKUP($B27,Datos[],MATCH($C$2,Datos[#Headers],0),FALSE)-VLOOKUP(U$4,Datos[],MATCH($C$2,Datos[#Headers],0),FALSE))/VLOOKUP($B27,Datos[],MATCH($C$2,Datos[#Headers],0),FALSE))</f>
        <v>14</v>
      </c>
      <c r="V27" s="13">
        <f>IF($C$1="mm",VLOOKUP($B27,Datos[],MATCH($C$2,Datos[#Headers],0),FALSE)-VLOOKUP(V$4,Datos[],MATCH($C$2,Datos[#Headers],0),FALSE),(VLOOKUP($B27,Datos[],MATCH($C$2,Datos[#Headers],0),FALSE)-VLOOKUP(V$4,Datos[],MATCH($C$2,Datos[#Headers],0),FALSE))/VLOOKUP($B27,Datos[],MATCH($C$2,Datos[#Headers],0),FALSE))</f>
        <v>29.28</v>
      </c>
      <c r="W27" s="13">
        <f>IF($C$1="mm",VLOOKUP($B27,Datos[],MATCH($C$2,Datos[#Headers],0),FALSE)-VLOOKUP(W$4,Datos[],MATCH($C$2,Datos[#Headers],0),FALSE),(VLOOKUP($B27,Datos[],MATCH($C$2,Datos[#Headers],0),FALSE)-VLOOKUP(W$4,Datos[],MATCH($C$2,Datos[#Headers],0),FALSE))/VLOOKUP($B27,Datos[],MATCH($C$2,Datos[#Headers],0),FALSE))</f>
        <v>-6</v>
      </c>
      <c r="X27" s="13">
        <f>IF($C$1="mm",VLOOKUP($B27,Datos[],MATCH($C$2,Datos[#Headers],0),FALSE)-VLOOKUP(X$4,Datos[],MATCH($C$2,Datos[#Headers],0),FALSE),(VLOOKUP($B27,Datos[],MATCH($C$2,Datos[#Headers],0),FALSE)-VLOOKUP(X$4,Datos[],MATCH($C$2,Datos[#Headers],0),FALSE))/VLOOKUP($B27,Datos[],MATCH($C$2,Datos[#Headers],0),FALSE))</f>
        <v>14</v>
      </c>
      <c r="Y27" s="13">
        <f>IF($C$1="mm",VLOOKUP($B27,Datos[],MATCH($C$2,Datos[#Headers],0),FALSE)-VLOOKUP(Y$4,Datos[],MATCH($C$2,Datos[#Headers],0),FALSE),(VLOOKUP($B27,Datos[],MATCH($C$2,Datos[#Headers],0),FALSE)-VLOOKUP(Y$4,Datos[],MATCH($C$2,Datos[#Headers],0),FALSE))/VLOOKUP($B27,Datos[],MATCH($C$2,Datos[#Headers],0),FALSE))</f>
        <v>0</v>
      </c>
      <c r="Z27" s="13">
        <f>IF($C$1="mm",VLOOKUP($B27,Datos[],MATCH($C$2,Datos[#Headers],0),FALSE)-VLOOKUP(Z$4,Datos[],MATCH($C$2,Datos[#Headers],0),FALSE),(VLOOKUP($B27,Datos[],MATCH($C$2,Datos[#Headers],0),FALSE)-VLOOKUP(Z$4,Datos[],MATCH($C$2,Datos[#Headers],0),FALSE))/VLOOKUP($B27,Datos[],MATCH($C$2,Datos[#Headers],0),FALSE))</f>
        <v>17.087999999999994</v>
      </c>
      <c r="AA27" s="13">
        <f>IF($C$1="mm",VLOOKUP($B27,Datos[],MATCH($C$2,Datos[#Headers],0),FALSE)-VLOOKUP(AA$4,Datos[],MATCH($C$2,Datos[#Headers],0),FALSE),(VLOOKUP($B27,Datos[],MATCH($C$2,Datos[#Headers],0),FALSE)-VLOOKUP(AA$4,Datos[],MATCH($C$2,Datos[#Headers],0),FALSE))/VLOOKUP($B27,Datos[],MATCH($C$2,Datos[#Headers],0),FALSE))</f>
        <v>13</v>
      </c>
      <c r="AB27" s="13">
        <f>IF($C$1="mm",VLOOKUP($B27,Datos[],MATCH($C$2,Datos[#Headers],0),FALSE)-VLOOKUP(AB$4,Datos[],MATCH($C$2,Datos[#Headers],0),FALSE),(VLOOKUP($B27,Datos[],MATCH($C$2,Datos[#Headers],0),FALSE)-VLOOKUP(AB$4,Datos[],MATCH($C$2,Datos[#Headers],0),FALSE))/VLOOKUP($B27,Datos[],MATCH($C$2,Datos[#Headers],0),FALSE))</f>
        <v>38.932000000000016</v>
      </c>
      <c r="AC27" s="13">
        <f>IF($C$1="mm",VLOOKUP($B27,Datos[],MATCH($C$2,Datos[#Headers],0),FALSE)-VLOOKUP(AC$4,Datos[],MATCH($C$2,Datos[#Headers],0),FALSE),(VLOOKUP($B27,Datos[],MATCH($C$2,Datos[#Headers],0),FALSE)-VLOOKUP(AC$4,Datos[],MATCH($C$2,Datos[#Headers],0),FALSE))/VLOOKUP($B27,Datos[],MATCH($C$2,Datos[#Headers],0),FALSE))</f>
        <v>-19.996000000000009</v>
      </c>
      <c r="AD27" s="13">
        <f>IF($C$1="mm",VLOOKUP($B27,Datos[],MATCH($C$2,Datos[#Headers],0),FALSE)-VLOOKUP(AD$4,Datos[],MATCH($C$2,Datos[#Headers],0),FALSE),(VLOOKUP($B27,Datos[],MATCH($C$2,Datos[#Headers],0),FALSE)-VLOOKUP(AD$4,Datos[],MATCH($C$2,Datos[#Headers],0),FALSE))/VLOOKUP($B27,Datos[],MATCH($C$2,Datos[#Headers],0),FALSE))</f>
        <v>42.995999999999981</v>
      </c>
      <c r="AE27" s="13">
        <f>IF($C$1="mm",VLOOKUP($B27,Datos[],MATCH($C$2,Datos[#Headers],0),FALSE)-VLOOKUP(AE$4,Datos[],MATCH($C$2,Datos[#Headers],0),FALSE),(VLOOKUP($B27,Datos[],MATCH($C$2,Datos[#Headers],0),FALSE)-VLOOKUP(AE$4,Datos[],MATCH($C$2,Datos[#Headers],0),FALSE))/VLOOKUP($B27,Datos[],MATCH($C$2,Datos[#Headers],0),FALSE))</f>
        <v>36.900000000000006</v>
      </c>
      <c r="AF27" s="13">
        <f>IF($C$1="mm",VLOOKUP($B27,Datos[],MATCH($C$2,Datos[#Headers],0),FALSE)-VLOOKUP(AF$4,Datos[],MATCH($C$2,Datos[#Headers],0),FALSE),(VLOOKUP($B27,Datos[],MATCH($C$2,Datos[#Headers],0),FALSE)-VLOOKUP(AF$4,Datos[],MATCH($C$2,Datos[#Headers],0),FALSE))/VLOOKUP($B27,Datos[],MATCH($C$2,Datos[#Headers],0),FALSE))</f>
        <v>13.024000000000001</v>
      </c>
      <c r="AG27" s="13">
        <f>IF($C$1="mm",VLOOKUP($B27,Datos[],MATCH($C$2,Datos[#Headers],0),FALSE)-VLOOKUP(AG$4,Datos[],MATCH($C$2,Datos[#Headers],0),FALSE),(VLOOKUP($B27,Datos[],MATCH($C$2,Datos[#Headers],0),FALSE)-VLOOKUP(AG$4,Datos[],MATCH($C$2,Datos[#Headers],0),FALSE))/VLOOKUP($B27,Datos[],MATCH($C$2,Datos[#Headers],0),FALSE))</f>
        <v>17.087999999999994</v>
      </c>
      <c r="AH27" s="13">
        <f>IF($C$1="mm",VLOOKUP($B27,Datos[],MATCH($C$2,Datos[#Headers],0),FALSE)-VLOOKUP(AH$4,Datos[],MATCH($C$2,Datos[#Headers],0),FALSE),(VLOOKUP($B27,Datos[],MATCH($C$2,Datos[#Headers],0),FALSE)-VLOOKUP(AH$4,Datos[],MATCH($C$2,Datos[#Headers],0),FALSE))/VLOOKUP($B27,Datos[],MATCH($C$2,Datos[#Headers],0),FALSE))</f>
        <v>21.151999999999987</v>
      </c>
      <c r="AI27" s="13">
        <f>IF($C$1="mm",VLOOKUP($B27,Datos[],MATCH($C$2,Datos[#Headers],0),FALSE)-VLOOKUP(AI$4,Datos[],MATCH($C$2,Datos[#Headers],0),FALSE),(VLOOKUP($B27,Datos[],MATCH($C$2,Datos[#Headers],0),FALSE)-VLOOKUP(AI$4,Datos[],MATCH($C$2,Datos[#Headers],0),FALSE))/VLOOKUP($B27,Datos[],MATCH($C$2,Datos[#Headers],0),FALSE))</f>
        <v>6.1659999999999968</v>
      </c>
      <c r="AJ27" s="13">
        <f>IF($C$1="mm",VLOOKUP($B27,Datos[],MATCH($C$2,Datos[#Headers],0),FALSE)-VLOOKUP(AJ$4,Datos[],MATCH($C$2,Datos[#Headers],0),FALSE),(VLOOKUP($B27,Datos[],MATCH($C$2,Datos[#Headers],0),FALSE)-VLOOKUP(AJ$4,Datos[],MATCH($C$2,Datos[#Headers],0),FALSE))/VLOOKUP($B27,Datos[],MATCH($C$2,Datos[#Headers],0),FALSE))</f>
        <v>38.932000000000016</v>
      </c>
      <c r="AK27" s="13">
        <f>IF($C$1="mm",VLOOKUP($B27,Datos[],MATCH($C$2,Datos[#Headers],0),FALSE)-VLOOKUP(AK$4,Datos[],MATCH($C$2,Datos[#Headers],0),FALSE),(VLOOKUP($B27,Datos[],MATCH($C$2,Datos[#Headers],0),FALSE)-VLOOKUP(AK$4,Datos[],MATCH($C$2,Datos[#Headers],0),FALSE))/VLOOKUP($B27,Datos[],MATCH($C$2,Datos[#Headers],0),FALSE))</f>
        <v>16</v>
      </c>
      <c r="AL27" s="13">
        <f>IF($C$1="mm",VLOOKUP($B27,Datos[],MATCH($C$2,Datos[#Headers],0),FALSE)-VLOOKUP(AL$4,Datos[],MATCH($C$2,Datos[#Headers],0),FALSE),(VLOOKUP($B27,Datos[],MATCH($C$2,Datos[#Headers],0),FALSE)-VLOOKUP(AL$4,Datos[],MATCH($C$2,Datos[#Headers],0),FALSE))/VLOOKUP($B27,Datos[],MATCH($C$2,Datos[#Headers],0),FALSE))</f>
        <v>-8</v>
      </c>
      <c r="AM27" s="13">
        <f>IF($C$1="mm",VLOOKUP($B27,Datos[],MATCH($C$2,Datos[#Headers],0),FALSE)-VLOOKUP(AM$4,Datos[],MATCH($C$2,Datos[#Headers],0),FALSE),(VLOOKUP($B27,Datos[],MATCH($C$2,Datos[#Headers],0),FALSE)-VLOOKUP(AM$4,Datos[],MATCH($C$2,Datos[#Headers],0),FALSE))/VLOOKUP($B27,Datos[],MATCH($C$2,Datos[#Headers],0),FALSE))</f>
        <v>34.106000000000023</v>
      </c>
      <c r="AN27" s="13">
        <f>IF($C$1="mm",VLOOKUP($B27,Datos[],MATCH($C$2,Datos[#Headers],0),FALSE)-VLOOKUP(AN$4,Datos[],MATCH($C$2,Datos[#Headers],0),FALSE),(VLOOKUP($B27,Datos[],MATCH($C$2,Datos[#Headers],0),FALSE)-VLOOKUP(AN$4,Datos[],MATCH($C$2,Datos[#Headers],0),FALSE))/VLOOKUP($B27,Datos[],MATCH($C$2,Datos[#Headers],0),FALSE))</f>
        <v>6.9279999999999973</v>
      </c>
      <c r="AO27" s="13">
        <f>IF($C$1="mm",VLOOKUP($B27,Datos[],MATCH($C$2,Datos[#Headers],0),FALSE)-VLOOKUP(AO$4,Datos[],MATCH($C$2,Datos[#Headers],0),FALSE),(VLOOKUP($B27,Datos[],MATCH($C$2,Datos[#Headers],0),FALSE)-VLOOKUP(AO$4,Datos[],MATCH($C$2,Datos[#Headers],0),FALSE))/VLOOKUP($B27,Datos[],MATCH($C$2,Datos[#Headers],0),FALSE))</f>
        <v>29.02600000000001</v>
      </c>
      <c r="AP27" s="13">
        <f>IF($C$1="mm",VLOOKUP($B27,Datos[],MATCH($C$2,Datos[#Headers],0),FALSE)-VLOOKUP(AP$4,Datos[],MATCH($C$2,Datos[#Headers],0),FALSE),(VLOOKUP($B27,Datos[],MATCH($C$2,Datos[#Headers],0),FALSE)-VLOOKUP(AP$4,Datos[],MATCH($C$2,Datos[#Headers],0),FALSE))/VLOOKUP($B27,Datos[],MATCH($C$2,Datos[#Headers],0),FALSE))</f>
        <v>24.199999999999989</v>
      </c>
      <c r="AQ27" s="13">
        <f>IF($C$1="mm",VLOOKUP($B27,Datos[],MATCH($C$2,Datos[#Headers],0),FALSE)-VLOOKUP(AQ$4,Datos[],MATCH($C$2,Datos[#Headers],0),FALSE),(VLOOKUP($B27,Datos[],MATCH($C$2,Datos[#Headers],0),FALSE)-VLOOKUP(AQ$4,Datos[],MATCH($C$2,Datos[#Headers],0),FALSE))/VLOOKUP($B27,Datos[],MATCH($C$2,Datos[#Headers],0),FALSE))</f>
        <v>-14</v>
      </c>
      <c r="AR27" s="13">
        <f>IF($C$1="mm",VLOOKUP($B27,Datos[],MATCH($C$2,Datos[#Headers],0),FALSE)-VLOOKUP(AR$4,Datos[],MATCH($C$2,Datos[#Headers],0),FALSE),(VLOOKUP($B27,Datos[],MATCH($C$2,Datos[#Headers],0),FALSE)-VLOOKUP(AR$4,Datos[],MATCH($C$2,Datos[#Headers],0),FALSE))/VLOOKUP($B27,Datos[],MATCH($C$2,Datos[#Headers],0),FALSE))</f>
        <v>-6</v>
      </c>
      <c r="AS27" s="13">
        <f>IF($C$1="mm",VLOOKUP($B27,Datos[],MATCH($C$2,Datos[#Headers],0),FALSE)-VLOOKUP(AS$4,Datos[],MATCH($C$2,Datos[#Headers],0),FALSE),(VLOOKUP($B27,Datos[],MATCH($C$2,Datos[#Headers],0),FALSE)-VLOOKUP(AS$4,Datos[],MATCH($C$2,Datos[#Headers],0),FALSE))/VLOOKUP($B27,Datos[],MATCH($C$2,Datos[#Headers],0),FALSE))</f>
        <v>47.06</v>
      </c>
      <c r="AT27" s="13">
        <f>IF($C$1="mm",VLOOKUP($B27,Datos[],MATCH($C$2,Datos[#Headers],0),FALSE)-VLOOKUP(AT$4,Datos[],MATCH($C$2,Datos[#Headers],0),FALSE),(VLOOKUP($B27,Datos[],MATCH($C$2,Datos[#Headers],0),FALSE)-VLOOKUP(AT$4,Datos[],MATCH($C$2,Datos[#Headers],0),FALSE))/VLOOKUP($B27,Datos[],MATCH($C$2,Datos[#Headers],0),FALSE))</f>
        <v>30.550000000000011</v>
      </c>
      <c r="AU27" s="13">
        <f>IF($C$1="mm",VLOOKUP($B27,Datos[],MATCH($C$2,Datos[#Headers],0),FALSE)-VLOOKUP(AU$4,Datos[],MATCH($C$2,Datos[#Headers],0),FALSE),(VLOOKUP($B27,Datos[],MATCH($C$2,Datos[#Headers],0),FALSE)-VLOOKUP(AU$4,Datos[],MATCH($C$2,Datos[#Headers],0),FALSE))/VLOOKUP($B27,Datos[],MATCH($C$2,Datos[#Headers],0),FALSE))</f>
        <v>67.380000000000024</v>
      </c>
      <c r="AV27" s="13">
        <f>IF($C$1="mm",VLOOKUP($B27,Datos[],MATCH($C$2,Datos[#Headers],0),FALSE)-VLOOKUP(AV$4,Datos[],MATCH($C$2,Datos[#Headers],0),FALSE),(VLOOKUP($B27,Datos[],MATCH($C$2,Datos[#Headers],0),FALSE)-VLOOKUP(AV$4,Datos[],MATCH($C$2,Datos[#Headers],0),FALSE))/VLOOKUP($B27,Datos[],MATCH($C$2,Datos[#Headers],0),FALSE))</f>
        <v>-8</v>
      </c>
      <c r="AW27" s="13">
        <f>IF($C$1="mm",VLOOKUP($B27,Datos[],MATCH($C$2,Datos[#Headers],0),FALSE)-VLOOKUP(AW$4,Datos[],MATCH($C$2,Datos[#Headers],0),FALSE),(VLOOKUP($B27,Datos[],MATCH($C$2,Datos[#Headers],0),FALSE)-VLOOKUP(AW$4,Datos[],MATCH($C$2,Datos[#Headers],0),FALSE))/VLOOKUP($B27,Datos[],MATCH($C$2,Datos[#Headers],0),FALSE))</f>
        <v>17.849999999999994</v>
      </c>
      <c r="AX27" s="13">
        <f>IF($C$1="mm",VLOOKUP($B27,Datos[],MATCH($C$2,Datos[#Headers],0),FALSE)-VLOOKUP(AX$4,Datos[],MATCH($C$2,Datos[#Headers],0),FALSE),(VLOOKUP($B27,Datos[],MATCH($C$2,Datos[#Headers],0),FALSE)-VLOOKUP(AX$4,Datos[],MATCH($C$2,Datos[#Headers],0),FALSE))/VLOOKUP($B27,Datos[],MATCH($C$2,Datos[#Headers],0),FALSE))</f>
        <v>-7.5499999999999829</v>
      </c>
      <c r="AY27" s="13">
        <f>IF($C$1="mm",VLOOKUP($B27,Datos[],MATCH($C$2,Datos[#Headers],0),FALSE)-VLOOKUP(AY$4,Datos[],MATCH($C$2,Datos[#Headers],0),FALSE),(VLOOKUP($B27,Datos[],MATCH($C$2,Datos[#Headers],0),FALSE)-VLOOKUP(AY$4,Datos[],MATCH($C$2,Datos[#Headers],0),FALSE))/VLOOKUP($B27,Datos[],MATCH($C$2,Datos[#Headers],0),FALSE))</f>
        <v>34.359999999999985</v>
      </c>
      <c r="AZ27" s="13">
        <f>IF($C$1="mm",VLOOKUP($B27,Datos[],MATCH($C$2,Datos[#Headers],0),FALSE)-VLOOKUP(AZ$4,Datos[],MATCH($C$2,Datos[#Headers],0),FALSE),(VLOOKUP($B27,Datos[],MATCH($C$2,Datos[#Headers],0),FALSE)-VLOOKUP(AZ$4,Datos[],MATCH($C$2,Datos[#Headers],0),FALSE))/VLOOKUP($B27,Datos[],MATCH($C$2,Datos[#Headers],0),FALSE))</f>
        <v>29.28</v>
      </c>
      <c r="BA27" s="13">
        <f>IF($C$1="mm",VLOOKUP($B27,Datos[],MATCH($C$2,Datos[#Headers],0),FALSE)-VLOOKUP(BA$4,Datos[],MATCH($C$2,Datos[#Headers],0),FALSE),(VLOOKUP($B27,Datos[],MATCH($C$2,Datos[#Headers],0),FALSE)-VLOOKUP(BA$4,Datos[],MATCH($C$2,Datos[#Headers],0),FALSE))/VLOOKUP($B27,Datos[],MATCH($C$2,Datos[#Headers],0),FALSE))</f>
        <v>47.06</v>
      </c>
      <c r="BB27" s="13" t="e">
        <f>IF($C$1="mm",VLOOKUP($B27,Datos[],MATCH($C$2,Datos[#Headers],0),FALSE)-VLOOKUP(BB$4,Datos[],MATCH($C$2,Datos[#Headers],0),FALSE),(VLOOKUP($B27,Datos[],MATCH($C$2,Datos[#Headers],0),FALSE)-VLOOKUP(BB$4,Datos[],MATCH($C$2,Datos[#Headers],0),FALSE))/VLOOKUP($B27,Datos[],MATCH($C$2,Datos[#Headers],0),FALSE))</f>
        <v>#N/A</v>
      </c>
      <c r="BC27" s="13">
        <f>IF($C$1="mm",VLOOKUP($B27,Datos[],MATCH($C$2,Datos[#Headers],0),FALSE)-VLOOKUP(BC$4,Datos[],MATCH($C$2,Datos[#Headers],0),FALSE),(VLOOKUP($B27,Datos[],MATCH($C$2,Datos[#Headers],0),FALSE)-VLOOKUP(BC$4,Datos[],MATCH($C$2,Datos[#Headers],0),FALSE))/VLOOKUP($B27,Datos[],MATCH($C$2,Datos[#Headers],0),FALSE))</f>
        <v>39.186000000000007</v>
      </c>
      <c r="BD27" s="13">
        <f>IF($C$1="mm",VLOOKUP($B27,Datos[],MATCH($C$2,Datos[#Headers],0),FALSE)-VLOOKUP(BD$4,Datos[],MATCH($C$2,Datos[#Headers],0),FALSE),(VLOOKUP($B27,Datos[],MATCH($C$2,Datos[#Headers],0),FALSE)-VLOOKUP(BD$4,Datos[],MATCH($C$2,Datos[#Headers],0),FALSE))/VLOOKUP($B27,Datos[],MATCH($C$2,Datos[#Headers],0),FALSE))</f>
        <v>11.5</v>
      </c>
      <c r="BE27" s="13">
        <f>IF($C$1="mm",VLOOKUP($B27,Datos[],MATCH($C$2,Datos[#Headers],0),FALSE)-VLOOKUP(BE$4,Datos[],MATCH($C$2,Datos[#Headers],0),FALSE),(VLOOKUP($B27,Datos[],MATCH($C$2,Datos[#Headers],0),FALSE)-VLOOKUP(BE$4,Datos[],MATCH($C$2,Datos[#Headers],0),FALSE))/VLOOKUP($B27,Datos[],MATCH($C$2,Datos[#Headers],0),FALSE))</f>
        <v>-13.900000000000006</v>
      </c>
      <c r="BF27" s="13">
        <f>IF($C$1="mm",VLOOKUP($B27,Datos[],MATCH($C$2,Datos[#Headers],0),FALSE)-VLOOKUP(BF$4,Datos[],MATCH($C$2,Datos[#Headers],0),FALSE),(VLOOKUP($B27,Datos[],MATCH($C$2,Datos[#Headers],0),FALSE)-VLOOKUP(BF$4,Datos[],MATCH($C$2,Datos[#Headers],0),FALSE))/VLOOKUP($B27,Datos[],MATCH($C$2,Datos[#Headers],0),FALSE))</f>
        <v>11.5</v>
      </c>
      <c r="BG27" s="13">
        <f>IF($C$1="mm",VLOOKUP($B27,Datos[],MATCH($C$2,Datos[#Headers],0),FALSE)-VLOOKUP(BG$4,Datos[],MATCH($C$2,Datos[#Headers],0),FALSE),(VLOOKUP($B27,Datos[],MATCH($C$2,Datos[#Headers],0),FALSE)-VLOOKUP(BG$4,Datos[],MATCH($C$2,Datos[#Headers],0),FALSE))/VLOOKUP($B27,Datos[],MATCH($C$2,Datos[#Headers],0),FALSE))</f>
        <v>-1.1999999999999886</v>
      </c>
      <c r="BH27" s="13">
        <f>IF($C$1="mm",VLOOKUP($B27,Datos[],MATCH($C$2,Datos[#Headers],0),FALSE)-VLOOKUP(BH$4,Datos[],MATCH($C$2,Datos[#Headers],0),FALSE),(VLOOKUP($B27,Datos[],MATCH($C$2,Datos[#Headers],0),FALSE)-VLOOKUP(BH$4,Datos[],MATCH($C$2,Datos[#Headers],0),FALSE))/VLOOKUP($B27,Datos[],MATCH($C$2,Datos[#Headers],0),FALSE))</f>
        <v>-14</v>
      </c>
      <c r="BI27" s="13">
        <f>IF($C$1="mm",VLOOKUP($B27,Datos[],MATCH($C$2,Datos[#Headers],0),FALSE)-VLOOKUP(BI$4,Datos[],MATCH($C$2,Datos[#Headers],0),FALSE),(VLOOKUP($B27,Datos[],MATCH($C$2,Datos[#Headers],0),FALSE)-VLOOKUP(BI$4,Datos[],MATCH($C$2,Datos[#Headers],0),FALSE))/VLOOKUP($B27,Datos[],MATCH($C$2,Datos[#Headers],0),FALSE))</f>
        <v>47.06</v>
      </c>
      <c r="BJ27" s="13">
        <f>IF($C$1="mm",VLOOKUP($B27,Datos[],MATCH($C$2,Datos[#Headers],0),FALSE)-VLOOKUP(BJ$4,Datos[],MATCH($C$2,Datos[#Headers],0),FALSE),(VLOOKUP($B27,Datos[],MATCH($C$2,Datos[#Headers],0),FALSE)-VLOOKUP(BJ$4,Datos[],MATCH($C$2,Datos[#Headers],0),FALSE))/VLOOKUP($B27,Datos[],MATCH($C$2,Datos[#Headers],0),FALSE))</f>
        <v>41.980000000000018</v>
      </c>
      <c r="BK27" s="13">
        <f>IF($C$1="mm",VLOOKUP($B27,Datos[],MATCH($C$2,Datos[#Headers],0),FALSE)-VLOOKUP(BK$4,Datos[],MATCH($C$2,Datos[#Headers],0),FALSE),(VLOOKUP($B27,Datos[],MATCH($C$2,Datos[#Headers],0),FALSE)-VLOOKUP(BK$4,Datos[],MATCH($C$2,Datos[#Headers],0),FALSE))/VLOOKUP($B27,Datos[],MATCH($C$2,Datos[#Headers],0),FALSE))</f>
        <v>14.04000000000002</v>
      </c>
      <c r="BL27" s="13">
        <f>IF($C$1="mm",VLOOKUP($B27,Datos[],MATCH($C$2,Datos[#Headers],0),FALSE)-VLOOKUP(BL$4,Datos[],MATCH($C$2,Datos[#Headers],0),FALSE),(VLOOKUP($B27,Datos[],MATCH($C$2,Datos[#Headers],0),FALSE)-VLOOKUP(BL$4,Datos[],MATCH($C$2,Datos[#Headers],0),FALSE))/VLOOKUP($B27,Datos[],MATCH($C$2,Datos[#Headers],0),FALSE))</f>
        <v>-18.980000000000018</v>
      </c>
      <c r="BM27" s="13">
        <f>IF($C$1="mm",VLOOKUP($B27,Datos[],MATCH($C$2,Datos[#Headers],0),FALSE)-VLOOKUP(BM$4,Datos[],MATCH($C$2,Datos[#Headers],0),FALSE),(VLOOKUP($B27,Datos[],MATCH($C$2,Datos[#Headers],0),FALSE)-VLOOKUP(BM$4,Datos[],MATCH($C$2,Datos[#Headers],0),FALSE))/VLOOKUP($B27,Datos[],MATCH($C$2,Datos[#Headers],0),FALSE))</f>
        <v>-18.980000000000018</v>
      </c>
    </row>
    <row r="28" spans="2:65" s="10" customFormat="1" ht="29.7" customHeight="1" x14ac:dyDescent="0.55000000000000004">
      <c r="B28" s="29" t="s">
        <v>39</v>
      </c>
      <c r="C28" s="13">
        <f>IF($C$1="mm",VLOOKUP($B28,Datos[],MATCH($C$2,Datos[#Headers],0),FALSE)-VLOOKUP(C$4,Datos[],MATCH($C$2,Datos[#Headers],0),FALSE),(VLOOKUP($B28,Datos[],MATCH($C$2,Datos[#Headers],0),FALSE)-VLOOKUP(C$4,Datos[],MATCH($C$2,Datos[#Headers],0),FALSE))/VLOOKUP($B28,Datos[],MATCH($C$2,Datos[#Headers],0),FALSE))</f>
        <v>59.944000000000017</v>
      </c>
      <c r="D28" s="13">
        <f>IF($C$1="mm",VLOOKUP($B28,Datos[],MATCH($C$2,Datos[#Headers],0),FALSE)-VLOOKUP(D$4,Datos[],MATCH($C$2,Datos[#Headers],0),FALSE),(VLOOKUP($B28,Datos[],MATCH($C$2,Datos[#Headers],0),FALSE)-VLOOKUP(D$4,Datos[],MATCH($C$2,Datos[#Headers],0),FALSE))/VLOOKUP($B28,Datos[],MATCH($C$2,Datos[#Headers],0),FALSE))</f>
        <v>59.944000000000017</v>
      </c>
      <c r="E28" s="13">
        <f>IF($C$1="mm",VLOOKUP($B28,Datos[],MATCH($C$2,Datos[#Headers],0),FALSE)-VLOOKUP(E$4,Datos[],MATCH($C$2,Datos[#Headers],0),FALSE),(VLOOKUP($B28,Datos[],MATCH($C$2,Datos[#Headers],0),FALSE)-VLOOKUP(E$4,Datos[],MATCH($C$2,Datos[#Headers],0),FALSE))/VLOOKUP($B28,Datos[],MATCH($C$2,Datos[#Headers],0),FALSE))</f>
        <v>-32.087999999999994</v>
      </c>
      <c r="F28" s="13">
        <f>IF($C$1="mm",VLOOKUP($B28,Datos[],MATCH($C$2,Datos[#Headers],0),FALSE)-VLOOKUP(F$4,Datos[],MATCH($C$2,Datos[#Headers],0),FALSE),(VLOOKUP($B28,Datos[],MATCH($C$2,Datos[#Headers],0),FALSE)-VLOOKUP(F$4,Datos[],MATCH($C$2,Datos[#Headers],0),FALSE))/VLOOKUP($B28,Datos[],MATCH($C$2,Datos[#Headers],0),FALSE))</f>
        <v>-11.937999999999988</v>
      </c>
      <c r="G28" s="13">
        <f>IF($C$1="mm",VLOOKUP($B28,Datos[],MATCH($C$2,Datos[#Headers],0),FALSE)-VLOOKUP(G$4,Datos[],MATCH($C$2,Datos[#Headers],0),FALSE),(VLOOKUP($B28,Datos[],MATCH($C$2,Datos[#Headers],0),FALSE)-VLOOKUP(G$4,Datos[],MATCH($C$2,Datos[#Headers],0),FALSE))/VLOOKUP($B28,Datos[],MATCH($C$2,Datos[#Headers],0),FALSE))</f>
        <v>-11.937999999999988</v>
      </c>
      <c r="H28" s="13">
        <f>IF($C$1="mm",VLOOKUP($B28,Datos[],MATCH($C$2,Datos[#Headers],0),FALSE)-VLOOKUP(H$4,Datos[],MATCH($C$2,Datos[#Headers],0),FALSE),(VLOOKUP($B28,Datos[],MATCH($C$2,Datos[#Headers],0),FALSE)-VLOOKUP(H$4,Datos[],MATCH($C$2,Datos[#Headers],0),FALSE))/VLOOKUP($B28,Datos[],MATCH($C$2,Datos[#Headers],0),FALSE))</f>
        <v>41.910000000000025</v>
      </c>
      <c r="I28" s="13">
        <f>IF($C$1="mm",VLOOKUP($B28,Datos[],MATCH($C$2,Datos[#Headers],0),FALSE)-VLOOKUP(I$4,Datos[],MATCH($C$2,Datos[#Headers],0),FALSE),(VLOOKUP($B28,Datos[],MATCH($C$2,Datos[#Headers],0),FALSE)-VLOOKUP(I$4,Datos[],MATCH($C$2,Datos[#Headers],0),FALSE))/VLOOKUP($B28,Datos[],MATCH($C$2,Datos[#Headers],0),FALSE))</f>
        <v>-5.5879999999999939</v>
      </c>
      <c r="J28" s="13">
        <f>IF($C$1="mm",VLOOKUP($B28,Datos[],MATCH($C$2,Datos[#Headers],0),FALSE)-VLOOKUP(J$4,Datos[],MATCH($C$2,Datos[#Headers],0),FALSE),(VLOOKUP($B28,Datos[],MATCH($C$2,Datos[#Headers],0),FALSE)-VLOOKUP(J$4,Datos[],MATCH($C$2,Datos[#Headers],0),FALSE))/VLOOKUP($B28,Datos[],MATCH($C$2,Datos[#Headers],0),FALSE))</f>
        <v>-6.8579999999999757</v>
      </c>
      <c r="K28" s="13">
        <f>IF($C$1="mm",VLOOKUP($B28,Datos[],MATCH($C$2,Datos[#Headers],0),FALSE)-VLOOKUP(K$4,Datos[],MATCH($C$2,Datos[#Headers],0),FALSE),(VLOOKUP($B28,Datos[],MATCH($C$2,Datos[#Headers],0),FALSE)-VLOOKUP(K$4,Datos[],MATCH($C$2,Datos[#Headers],0),FALSE))/VLOOKUP($B28,Datos[],MATCH($C$2,Datos[#Headers],0),FALSE))</f>
        <v>12.192000000000007</v>
      </c>
      <c r="L28" s="13">
        <f>IF($C$1="mm",VLOOKUP($B28,Datos[],MATCH($C$2,Datos[#Headers],0),FALSE)-VLOOKUP(L$4,Datos[],MATCH($C$2,Datos[#Headers],0),FALSE),(VLOOKUP($B28,Datos[],MATCH($C$2,Datos[#Headers],0),FALSE)-VLOOKUP(L$4,Datos[],MATCH($C$2,Datos[#Headers],0),FALSE))/VLOOKUP($B28,Datos[],MATCH($C$2,Datos[#Headers],0),FALSE))</f>
        <v>12.192000000000007</v>
      </c>
      <c r="M28" s="13">
        <f>IF($C$1="mm",VLOOKUP($B28,Datos[],MATCH($C$2,Datos[#Headers],0),FALSE)-VLOOKUP(M$4,Datos[],MATCH($C$2,Datos[#Headers],0),FALSE),(VLOOKUP($B28,Datos[],MATCH($C$2,Datos[#Headers],0),FALSE)-VLOOKUP(M$4,Datos[],MATCH($C$2,Datos[#Headers],0),FALSE))/VLOOKUP($B28,Datos[],MATCH($C$2,Datos[#Headers],0),FALSE))</f>
        <v>-10.159999999999997</v>
      </c>
      <c r="N28" s="13">
        <f>IF($C$1="mm",VLOOKUP($B28,Datos[],MATCH($C$2,Datos[#Headers],0),FALSE)-VLOOKUP(N$4,Datos[],MATCH($C$2,Datos[#Headers],0),FALSE),(VLOOKUP($B28,Datos[],MATCH($C$2,Datos[#Headers],0),FALSE)-VLOOKUP(N$4,Datos[],MATCH($C$2,Datos[#Headers],0),FALSE))/VLOOKUP($B28,Datos[],MATCH($C$2,Datos[#Headers],0),FALSE))</f>
        <v>26.924000000000007</v>
      </c>
      <c r="O28" s="13">
        <f>IF($C$1="mm",VLOOKUP($B28,Datos[],MATCH($C$2,Datos[#Headers],0),FALSE)-VLOOKUP(O$4,Datos[],MATCH($C$2,Datos[#Headers],0),FALSE),(VLOOKUP($B28,Datos[],MATCH($C$2,Datos[#Headers],0),FALSE)-VLOOKUP(O$4,Datos[],MATCH($C$2,Datos[#Headers],0),FALSE))/VLOOKUP($B28,Datos[],MATCH($C$2,Datos[#Headers],0),FALSE))</f>
        <v>-8.7999999999993861E-2</v>
      </c>
      <c r="P28" s="13">
        <f>IF($C$1="mm",VLOOKUP($B28,Datos[],MATCH($C$2,Datos[#Headers],0),FALSE)-VLOOKUP(P$4,Datos[],MATCH($C$2,Datos[#Headers],0),FALSE),(VLOOKUP($B28,Datos[],MATCH($C$2,Datos[#Headers],0),FALSE)-VLOOKUP(P$4,Datos[],MATCH($C$2,Datos[#Headers],0),FALSE))/VLOOKUP($B28,Datos[],MATCH($C$2,Datos[#Headers],0),FALSE))</f>
        <v>-23.087999999999994</v>
      </c>
      <c r="Q28" s="13">
        <f>IF($C$1="mm",VLOOKUP($B28,Datos[],MATCH($C$2,Datos[#Headers],0),FALSE)-VLOOKUP(Q$4,Datos[],MATCH($C$2,Datos[#Headers],0),FALSE),(VLOOKUP($B28,Datos[],MATCH($C$2,Datos[#Headers],0),FALSE)-VLOOKUP(Q$4,Datos[],MATCH($C$2,Datos[#Headers],0),FALSE))/VLOOKUP($B28,Datos[],MATCH($C$2,Datos[#Headers],0),FALSE))</f>
        <v>-2.0879999999999939</v>
      </c>
      <c r="R28" s="13">
        <f>IF($C$1="mm",VLOOKUP($B28,Datos[],MATCH($C$2,Datos[#Headers],0),FALSE)-VLOOKUP(R$4,Datos[],MATCH($C$2,Datos[#Headers],0),FALSE),(VLOOKUP($B28,Datos[],MATCH($C$2,Datos[#Headers],0),FALSE)-VLOOKUP(R$4,Datos[],MATCH($C$2,Datos[#Headers],0),FALSE))/VLOOKUP($B28,Datos[],MATCH($C$2,Datos[#Headers],0),FALSE))</f>
        <v>-18.087999999999994</v>
      </c>
      <c r="S28" s="13">
        <f>IF($C$1="mm",VLOOKUP($B28,Datos[],MATCH($C$2,Datos[#Headers],0),FALSE)-VLOOKUP(S$4,Datos[],MATCH($C$2,Datos[#Headers],0),FALSE),(VLOOKUP($B28,Datos[],MATCH($C$2,Datos[#Headers],0),FALSE)-VLOOKUP(S$4,Datos[],MATCH($C$2,Datos[#Headers],0),FALSE))/VLOOKUP($B28,Datos[],MATCH($C$2,Datos[#Headers],0),FALSE))</f>
        <v>24.412000000000006</v>
      </c>
      <c r="T28" s="13">
        <f>IF($C$1="mm",VLOOKUP($B28,Datos[],MATCH($C$2,Datos[#Headers],0),FALSE)-VLOOKUP(T$4,Datos[],MATCH($C$2,Datos[#Headers],0),FALSE),(VLOOKUP($B28,Datos[],MATCH($C$2,Datos[#Headers],0),FALSE)-VLOOKUP(T$4,Datos[],MATCH($C$2,Datos[#Headers],0),FALSE))/VLOOKUP($B28,Datos[],MATCH($C$2,Datos[#Headers],0),FALSE))</f>
        <v>14.912000000000006</v>
      </c>
      <c r="U28" s="13">
        <f>IF($C$1="mm",VLOOKUP($B28,Datos[],MATCH($C$2,Datos[#Headers],0),FALSE)-VLOOKUP(U$4,Datos[],MATCH($C$2,Datos[#Headers],0),FALSE),(VLOOKUP($B28,Datos[],MATCH($C$2,Datos[#Headers],0),FALSE)-VLOOKUP(U$4,Datos[],MATCH($C$2,Datos[#Headers],0),FALSE))/VLOOKUP($B28,Datos[],MATCH($C$2,Datos[#Headers],0),FALSE))</f>
        <v>-3.0879999999999939</v>
      </c>
      <c r="V28" s="13">
        <f>IF($C$1="mm",VLOOKUP($B28,Datos[],MATCH($C$2,Datos[#Headers],0),FALSE)-VLOOKUP(V$4,Datos[],MATCH($C$2,Datos[#Headers],0),FALSE),(VLOOKUP($B28,Datos[],MATCH($C$2,Datos[#Headers],0),FALSE)-VLOOKUP(V$4,Datos[],MATCH($C$2,Datos[#Headers],0),FALSE))/VLOOKUP($B28,Datos[],MATCH($C$2,Datos[#Headers],0),FALSE))</f>
        <v>12.192000000000007</v>
      </c>
      <c r="W28" s="13">
        <f>IF($C$1="mm",VLOOKUP($B28,Datos[],MATCH($C$2,Datos[#Headers],0),FALSE)-VLOOKUP(W$4,Datos[],MATCH($C$2,Datos[#Headers],0),FALSE),(VLOOKUP($B28,Datos[],MATCH($C$2,Datos[#Headers],0),FALSE)-VLOOKUP(W$4,Datos[],MATCH($C$2,Datos[#Headers],0),FALSE))/VLOOKUP($B28,Datos[],MATCH($C$2,Datos[#Headers],0),FALSE))</f>
        <v>-23.087999999999994</v>
      </c>
      <c r="X28" s="13">
        <f>IF($C$1="mm",VLOOKUP($B28,Datos[],MATCH($C$2,Datos[#Headers],0),FALSE)-VLOOKUP(X$4,Datos[],MATCH($C$2,Datos[#Headers],0),FALSE),(VLOOKUP($B28,Datos[],MATCH($C$2,Datos[#Headers],0),FALSE)-VLOOKUP(X$4,Datos[],MATCH($C$2,Datos[#Headers],0),FALSE))/VLOOKUP($B28,Datos[],MATCH($C$2,Datos[#Headers],0),FALSE))</f>
        <v>-3.0879999999999939</v>
      </c>
      <c r="Y28" s="13">
        <f>IF($C$1="mm",VLOOKUP($B28,Datos[],MATCH($C$2,Datos[#Headers],0),FALSE)-VLOOKUP(Y$4,Datos[],MATCH($C$2,Datos[#Headers],0),FALSE),(VLOOKUP($B28,Datos[],MATCH($C$2,Datos[#Headers],0),FALSE)-VLOOKUP(Y$4,Datos[],MATCH($C$2,Datos[#Headers],0),FALSE))/VLOOKUP($B28,Datos[],MATCH($C$2,Datos[#Headers],0),FALSE))</f>
        <v>-17.087999999999994</v>
      </c>
      <c r="Z28" s="13">
        <f>IF($C$1="mm",VLOOKUP($B28,Datos[],MATCH($C$2,Datos[#Headers],0),FALSE)-VLOOKUP(Z$4,Datos[],MATCH($C$2,Datos[#Headers],0),FALSE),(VLOOKUP($B28,Datos[],MATCH($C$2,Datos[#Headers],0),FALSE)-VLOOKUP(Z$4,Datos[],MATCH($C$2,Datos[#Headers],0),FALSE))/VLOOKUP($B28,Datos[],MATCH($C$2,Datos[#Headers],0),FALSE))</f>
        <v>0</v>
      </c>
      <c r="AA28" s="13">
        <f>IF($C$1="mm",VLOOKUP($B28,Datos[],MATCH($C$2,Datos[#Headers],0),FALSE)-VLOOKUP(AA$4,Datos[],MATCH($C$2,Datos[#Headers],0),FALSE),(VLOOKUP($B28,Datos[],MATCH($C$2,Datos[#Headers],0),FALSE)-VLOOKUP(AA$4,Datos[],MATCH($C$2,Datos[#Headers],0),FALSE))/VLOOKUP($B28,Datos[],MATCH($C$2,Datos[#Headers],0),FALSE))</f>
        <v>-4.0879999999999939</v>
      </c>
      <c r="AB28" s="13">
        <f>IF($C$1="mm",VLOOKUP($B28,Datos[],MATCH($C$2,Datos[#Headers],0),FALSE)-VLOOKUP(AB$4,Datos[],MATCH($C$2,Datos[#Headers],0),FALSE),(VLOOKUP($B28,Datos[],MATCH($C$2,Datos[#Headers],0),FALSE)-VLOOKUP(AB$4,Datos[],MATCH($C$2,Datos[#Headers],0),FALSE))/VLOOKUP($B28,Datos[],MATCH($C$2,Datos[#Headers],0),FALSE))</f>
        <v>21.844000000000023</v>
      </c>
      <c r="AC28" s="13">
        <f>IF($C$1="mm",VLOOKUP($B28,Datos[],MATCH($C$2,Datos[#Headers],0),FALSE)-VLOOKUP(AC$4,Datos[],MATCH($C$2,Datos[#Headers],0),FALSE),(VLOOKUP($B28,Datos[],MATCH($C$2,Datos[#Headers],0),FALSE)-VLOOKUP(AC$4,Datos[],MATCH($C$2,Datos[#Headers],0),FALSE))/VLOOKUP($B28,Datos[],MATCH($C$2,Datos[#Headers],0),FALSE))</f>
        <v>-37.084000000000003</v>
      </c>
      <c r="AD28" s="13">
        <f>IF($C$1="mm",VLOOKUP($B28,Datos[],MATCH($C$2,Datos[#Headers],0),FALSE)-VLOOKUP(AD$4,Datos[],MATCH($C$2,Datos[#Headers],0),FALSE),(VLOOKUP($B28,Datos[],MATCH($C$2,Datos[#Headers],0),FALSE)-VLOOKUP(AD$4,Datos[],MATCH($C$2,Datos[#Headers],0),FALSE))/VLOOKUP($B28,Datos[],MATCH($C$2,Datos[#Headers],0),FALSE))</f>
        <v>25.907999999999987</v>
      </c>
      <c r="AE28" s="13">
        <f>IF($C$1="mm",VLOOKUP($B28,Datos[],MATCH($C$2,Datos[#Headers],0),FALSE)-VLOOKUP(AE$4,Datos[],MATCH($C$2,Datos[#Headers],0),FALSE),(VLOOKUP($B28,Datos[],MATCH($C$2,Datos[#Headers],0),FALSE)-VLOOKUP(AE$4,Datos[],MATCH($C$2,Datos[#Headers],0),FALSE))/VLOOKUP($B28,Datos[],MATCH($C$2,Datos[#Headers],0),FALSE))</f>
        <v>19.812000000000012</v>
      </c>
      <c r="AF28" s="13">
        <f>IF($C$1="mm",VLOOKUP($B28,Datos[],MATCH($C$2,Datos[#Headers],0),FALSE)-VLOOKUP(AF$4,Datos[],MATCH($C$2,Datos[#Headers],0),FALSE),(VLOOKUP($B28,Datos[],MATCH($C$2,Datos[#Headers],0),FALSE)-VLOOKUP(AF$4,Datos[],MATCH($C$2,Datos[#Headers],0),FALSE))/VLOOKUP($B28,Datos[],MATCH($C$2,Datos[#Headers],0),FALSE))</f>
        <v>-4.063999999999993</v>
      </c>
      <c r="AG28" s="13">
        <f>IF($C$1="mm",VLOOKUP($B28,Datos[],MATCH($C$2,Datos[#Headers],0),FALSE)-VLOOKUP(AG$4,Datos[],MATCH($C$2,Datos[#Headers],0),FALSE),(VLOOKUP($B28,Datos[],MATCH($C$2,Datos[#Headers],0),FALSE)-VLOOKUP(AG$4,Datos[],MATCH($C$2,Datos[#Headers],0),FALSE))/VLOOKUP($B28,Datos[],MATCH($C$2,Datos[#Headers],0),FALSE))</f>
        <v>0</v>
      </c>
      <c r="AH28" s="13">
        <f>IF($C$1="mm",VLOOKUP($B28,Datos[],MATCH($C$2,Datos[#Headers],0),FALSE)-VLOOKUP(AH$4,Datos[],MATCH($C$2,Datos[#Headers],0),FALSE),(VLOOKUP($B28,Datos[],MATCH($C$2,Datos[#Headers],0),FALSE)-VLOOKUP(AH$4,Datos[],MATCH($C$2,Datos[#Headers],0),FALSE))/VLOOKUP($B28,Datos[],MATCH($C$2,Datos[#Headers],0),FALSE))</f>
        <v>4.063999999999993</v>
      </c>
      <c r="AI28" s="13">
        <f>IF($C$1="mm",VLOOKUP($B28,Datos[],MATCH($C$2,Datos[#Headers],0),FALSE)-VLOOKUP(AI$4,Datos[],MATCH($C$2,Datos[#Headers],0),FALSE),(VLOOKUP($B28,Datos[],MATCH($C$2,Datos[#Headers],0),FALSE)-VLOOKUP(AI$4,Datos[],MATCH($C$2,Datos[#Headers],0),FALSE))/VLOOKUP($B28,Datos[],MATCH($C$2,Datos[#Headers],0),FALSE))</f>
        <v>-10.921999999999997</v>
      </c>
      <c r="AJ28" s="13">
        <f>IF($C$1="mm",VLOOKUP($B28,Datos[],MATCH($C$2,Datos[#Headers],0),FALSE)-VLOOKUP(AJ$4,Datos[],MATCH($C$2,Datos[#Headers],0),FALSE),(VLOOKUP($B28,Datos[],MATCH($C$2,Datos[#Headers],0),FALSE)-VLOOKUP(AJ$4,Datos[],MATCH($C$2,Datos[#Headers],0),FALSE))/VLOOKUP($B28,Datos[],MATCH($C$2,Datos[#Headers],0),FALSE))</f>
        <v>21.844000000000023</v>
      </c>
      <c r="AK28" s="13">
        <f>IF($C$1="mm",VLOOKUP($B28,Datos[],MATCH($C$2,Datos[#Headers],0),FALSE)-VLOOKUP(AK$4,Datos[],MATCH($C$2,Datos[#Headers],0),FALSE),(VLOOKUP($B28,Datos[],MATCH($C$2,Datos[#Headers],0),FALSE)-VLOOKUP(AK$4,Datos[],MATCH($C$2,Datos[#Headers],0),FALSE))/VLOOKUP($B28,Datos[],MATCH($C$2,Datos[#Headers],0),FALSE))</f>
        <v>-1.0879999999999939</v>
      </c>
      <c r="AL28" s="13">
        <f>IF($C$1="mm",VLOOKUP($B28,Datos[],MATCH($C$2,Datos[#Headers],0),FALSE)-VLOOKUP(AL$4,Datos[],MATCH($C$2,Datos[#Headers],0),FALSE),(VLOOKUP($B28,Datos[],MATCH($C$2,Datos[#Headers],0),FALSE)-VLOOKUP(AL$4,Datos[],MATCH($C$2,Datos[#Headers],0),FALSE))/VLOOKUP($B28,Datos[],MATCH($C$2,Datos[#Headers],0),FALSE))</f>
        <v>-25.087999999999994</v>
      </c>
      <c r="AM28" s="13">
        <f>IF($C$1="mm",VLOOKUP($B28,Datos[],MATCH($C$2,Datos[#Headers],0),FALSE)-VLOOKUP(AM$4,Datos[],MATCH($C$2,Datos[#Headers],0),FALSE),(VLOOKUP($B28,Datos[],MATCH($C$2,Datos[#Headers],0),FALSE)-VLOOKUP(AM$4,Datos[],MATCH($C$2,Datos[#Headers],0),FALSE))/VLOOKUP($B28,Datos[],MATCH($C$2,Datos[#Headers],0),FALSE))</f>
        <v>17.018000000000029</v>
      </c>
      <c r="AN28" s="13">
        <f>IF($C$1="mm",VLOOKUP($B28,Datos[],MATCH($C$2,Datos[#Headers],0),FALSE)-VLOOKUP(AN$4,Datos[],MATCH($C$2,Datos[#Headers],0),FALSE),(VLOOKUP($B28,Datos[],MATCH($C$2,Datos[#Headers],0),FALSE)-VLOOKUP(AN$4,Datos[],MATCH($C$2,Datos[#Headers],0),FALSE))/VLOOKUP($B28,Datos[],MATCH($C$2,Datos[#Headers],0),FALSE))</f>
        <v>-10.159999999999997</v>
      </c>
      <c r="AO28" s="13">
        <f>IF($C$1="mm",VLOOKUP($B28,Datos[],MATCH($C$2,Datos[#Headers],0),FALSE)-VLOOKUP(AO$4,Datos[],MATCH($C$2,Datos[#Headers],0),FALSE),(VLOOKUP($B28,Datos[],MATCH($C$2,Datos[#Headers],0),FALSE)-VLOOKUP(AO$4,Datos[],MATCH($C$2,Datos[#Headers],0),FALSE))/VLOOKUP($B28,Datos[],MATCH($C$2,Datos[#Headers],0),FALSE))</f>
        <v>11.938000000000017</v>
      </c>
      <c r="AP28" s="13">
        <f>IF($C$1="mm",VLOOKUP($B28,Datos[],MATCH($C$2,Datos[#Headers],0),FALSE)-VLOOKUP(AP$4,Datos[],MATCH($C$2,Datos[#Headers],0),FALSE),(VLOOKUP($B28,Datos[],MATCH($C$2,Datos[#Headers],0),FALSE)-VLOOKUP(AP$4,Datos[],MATCH($C$2,Datos[#Headers],0),FALSE))/VLOOKUP($B28,Datos[],MATCH($C$2,Datos[#Headers],0),FALSE))</f>
        <v>7.1119999999999948</v>
      </c>
      <c r="AQ28" s="13">
        <f>IF($C$1="mm",VLOOKUP($B28,Datos[],MATCH($C$2,Datos[#Headers],0),FALSE)-VLOOKUP(AQ$4,Datos[],MATCH($C$2,Datos[#Headers],0),FALSE),(VLOOKUP($B28,Datos[],MATCH($C$2,Datos[#Headers],0),FALSE)-VLOOKUP(AQ$4,Datos[],MATCH($C$2,Datos[#Headers],0),FALSE))/VLOOKUP($B28,Datos[],MATCH($C$2,Datos[#Headers],0),FALSE))</f>
        <v>-31.087999999999994</v>
      </c>
      <c r="AR28" s="13">
        <f>IF($C$1="mm",VLOOKUP($B28,Datos[],MATCH($C$2,Datos[#Headers],0),FALSE)-VLOOKUP(AR$4,Datos[],MATCH($C$2,Datos[#Headers],0),FALSE),(VLOOKUP($B28,Datos[],MATCH($C$2,Datos[#Headers],0),FALSE)-VLOOKUP(AR$4,Datos[],MATCH($C$2,Datos[#Headers],0),FALSE))/VLOOKUP($B28,Datos[],MATCH($C$2,Datos[#Headers],0),FALSE))</f>
        <v>-23.087999999999994</v>
      </c>
      <c r="AS28" s="13">
        <f>IF($C$1="mm",VLOOKUP($B28,Datos[],MATCH($C$2,Datos[#Headers],0),FALSE)-VLOOKUP(AS$4,Datos[],MATCH($C$2,Datos[#Headers],0),FALSE),(VLOOKUP($B28,Datos[],MATCH($C$2,Datos[#Headers],0),FALSE)-VLOOKUP(AS$4,Datos[],MATCH($C$2,Datos[#Headers],0),FALSE))/VLOOKUP($B28,Datos[],MATCH($C$2,Datos[#Headers],0),FALSE))</f>
        <v>29.972000000000008</v>
      </c>
      <c r="AT28" s="13">
        <f>IF($C$1="mm",VLOOKUP($B28,Datos[],MATCH($C$2,Datos[#Headers],0),FALSE)-VLOOKUP(AT$4,Datos[],MATCH($C$2,Datos[#Headers],0),FALSE),(VLOOKUP($B28,Datos[],MATCH($C$2,Datos[#Headers],0),FALSE)-VLOOKUP(AT$4,Datos[],MATCH($C$2,Datos[#Headers],0),FALSE))/VLOOKUP($B28,Datos[],MATCH($C$2,Datos[#Headers],0),FALSE))</f>
        <v>13.462000000000018</v>
      </c>
      <c r="AU28" s="13">
        <f>IF($C$1="mm",VLOOKUP($B28,Datos[],MATCH($C$2,Datos[#Headers],0),FALSE)-VLOOKUP(AU$4,Datos[],MATCH($C$2,Datos[#Headers],0),FALSE),(VLOOKUP($B28,Datos[],MATCH($C$2,Datos[#Headers],0),FALSE)-VLOOKUP(AU$4,Datos[],MATCH($C$2,Datos[#Headers],0),FALSE))/VLOOKUP($B28,Datos[],MATCH($C$2,Datos[#Headers],0),FALSE))</f>
        <v>50.29200000000003</v>
      </c>
      <c r="AV28" s="13">
        <f>IF($C$1="mm",VLOOKUP($B28,Datos[],MATCH($C$2,Datos[#Headers],0),FALSE)-VLOOKUP(AV$4,Datos[],MATCH($C$2,Datos[#Headers],0),FALSE),(VLOOKUP($B28,Datos[],MATCH($C$2,Datos[#Headers],0),FALSE)-VLOOKUP(AV$4,Datos[],MATCH($C$2,Datos[#Headers],0),FALSE))/VLOOKUP($B28,Datos[],MATCH($C$2,Datos[#Headers],0),FALSE))</f>
        <v>-25.087999999999994</v>
      </c>
      <c r="AW28" s="13">
        <f>IF($C$1="mm",VLOOKUP($B28,Datos[],MATCH($C$2,Datos[#Headers],0),FALSE)-VLOOKUP(AW$4,Datos[],MATCH($C$2,Datos[#Headers],0),FALSE),(VLOOKUP($B28,Datos[],MATCH($C$2,Datos[#Headers],0),FALSE)-VLOOKUP(AW$4,Datos[],MATCH($C$2,Datos[#Headers],0),FALSE))/VLOOKUP($B28,Datos[],MATCH($C$2,Datos[#Headers],0),FALSE))</f>
        <v>0.76200000000000045</v>
      </c>
      <c r="AX28" s="13">
        <f>IF($C$1="mm",VLOOKUP($B28,Datos[],MATCH($C$2,Datos[#Headers],0),FALSE)-VLOOKUP(AX$4,Datos[],MATCH($C$2,Datos[#Headers],0),FALSE),(VLOOKUP($B28,Datos[],MATCH($C$2,Datos[#Headers],0),FALSE)-VLOOKUP(AX$4,Datos[],MATCH($C$2,Datos[#Headers],0),FALSE))/VLOOKUP($B28,Datos[],MATCH($C$2,Datos[#Headers],0),FALSE))</f>
        <v>-24.637999999999977</v>
      </c>
      <c r="AY28" s="13">
        <f>IF($C$1="mm",VLOOKUP($B28,Datos[],MATCH($C$2,Datos[#Headers],0),FALSE)-VLOOKUP(AY$4,Datos[],MATCH($C$2,Datos[#Headers],0),FALSE),(VLOOKUP($B28,Datos[],MATCH($C$2,Datos[#Headers],0),FALSE)-VLOOKUP(AY$4,Datos[],MATCH($C$2,Datos[#Headers],0),FALSE))/VLOOKUP($B28,Datos[],MATCH($C$2,Datos[#Headers],0),FALSE))</f>
        <v>17.271999999999991</v>
      </c>
      <c r="AZ28" s="13">
        <f>IF($C$1="mm",VLOOKUP($B28,Datos[],MATCH($C$2,Datos[#Headers],0),FALSE)-VLOOKUP(AZ$4,Datos[],MATCH($C$2,Datos[#Headers],0),FALSE),(VLOOKUP($B28,Datos[],MATCH($C$2,Datos[#Headers],0),FALSE)-VLOOKUP(AZ$4,Datos[],MATCH($C$2,Datos[#Headers],0),FALSE))/VLOOKUP($B28,Datos[],MATCH($C$2,Datos[#Headers],0),FALSE))</f>
        <v>12.192000000000007</v>
      </c>
      <c r="BA28" s="13">
        <f>IF($C$1="mm",VLOOKUP($B28,Datos[],MATCH($C$2,Datos[#Headers],0),FALSE)-VLOOKUP(BA$4,Datos[],MATCH($C$2,Datos[#Headers],0),FALSE),(VLOOKUP($B28,Datos[],MATCH($C$2,Datos[#Headers],0),FALSE)-VLOOKUP(BA$4,Datos[],MATCH($C$2,Datos[#Headers],0),FALSE))/VLOOKUP($B28,Datos[],MATCH($C$2,Datos[#Headers],0),FALSE))</f>
        <v>29.972000000000008</v>
      </c>
      <c r="BB28" s="13" t="e">
        <f>IF($C$1="mm",VLOOKUP($B28,Datos[],MATCH($C$2,Datos[#Headers],0),FALSE)-VLOOKUP(BB$4,Datos[],MATCH($C$2,Datos[#Headers],0),FALSE),(VLOOKUP($B28,Datos[],MATCH($C$2,Datos[#Headers],0),FALSE)-VLOOKUP(BB$4,Datos[],MATCH($C$2,Datos[#Headers],0),FALSE))/VLOOKUP($B28,Datos[],MATCH($C$2,Datos[#Headers],0),FALSE))</f>
        <v>#N/A</v>
      </c>
      <c r="BC28" s="13">
        <f>IF($C$1="mm",VLOOKUP($B28,Datos[],MATCH($C$2,Datos[#Headers],0),FALSE)-VLOOKUP(BC$4,Datos[],MATCH($C$2,Datos[#Headers],0),FALSE),(VLOOKUP($B28,Datos[],MATCH($C$2,Datos[#Headers],0),FALSE)-VLOOKUP(BC$4,Datos[],MATCH($C$2,Datos[#Headers],0),FALSE))/VLOOKUP($B28,Datos[],MATCH($C$2,Datos[#Headers],0),FALSE))</f>
        <v>22.098000000000013</v>
      </c>
      <c r="BD28" s="13">
        <f>IF($C$1="mm",VLOOKUP($B28,Datos[],MATCH($C$2,Datos[#Headers],0),FALSE)-VLOOKUP(BD$4,Datos[],MATCH($C$2,Datos[#Headers],0),FALSE),(VLOOKUP($B28,Datos[],MATCH($C$2,Datos[#Headers],0),FALSE)-VLOOKUP(BD$4,Datos[],MATCH($C$2,Datos[#Headers],0),FALSE))/VLOOKUP($B28,Datos[],MATCH($C$2,Datos[#Headers],0),FALSE))</f>
        <v>-5.5879999999999939</v>
      </c>
      <c r="BE28" s="13">
        <f>IF($C$1="mm",VLOOKUP($B28,Datos[],MATCH($C$2,Datos[#Headers],0),FALSE)-VLOOKUP(BE$4,Datos[],MATCH($C$2,Datos[#Headers],0),FALSE),(VLOOKUP($B28,Datos[],MATCH($C$2,Datos[#Headers],0),FALSE)-VLOOKUP(BE$4,Datos[],MATCH($C$2,Datos[#Headers],0),FALSE))/VLOOKUP($B28,Datos[],MATCH($C$2,Datos[#Headers],0),FALSE))</f>
        <v>-30.988</v>
      </c>
      <c r="BF28" s="13">
        <f>IF($C$1="mm",VLOOKUP($B28,Datos[],MATCH($C$2,Datos[#Headers],0),FALSE)-VLOOKUP(BF$4,Datos[],MATCH($C$2,Datos[#Headers],0),FALSE),(VLOOKUP($B28,Datos[],MATCH($C$2,Datos[#Headers],0),FALSE)-VLOOKUP(BF$4,Datos[],MATCH($C$2,Datos[#Headers],0),FALSE))/VLOOKUP($B28,Datos[],MATCH($C$2,Datos[#Headers],0),FALSE))</f>
        <v>-5.5879999999999939</v>
      </c>
      <c r="BG28" s="13">
        <f>IF($C$1="mm",VLOOKUP($B28,Datos[],MATCH($C$2,Datos[#Headers],0),FALSE)-VLOOKUP(BG$4,Datos[],MATCH($C$2,Datos[#Headers],0),FALSE),(VLOOKUP($B28,Datos[],MATCH($C$2,Datos[#Headers],0),FALSE)-VLOOKUP(BG$4,Datos[],MATCH($C$2,Datos[#Headers],0),FALSE))/VLOOKUP($B28,Datos[],MATCH($C$2,Datos[#Headers],0),FALSE))</f>
        <v>-18.287999999999982</v>
      </c>
      <c r="BH28" s="13">
        <f>IF($C$1="mm",VLOOKUP($B28,Datos[],MATCH($C$2,Datos[#Headers],0),FALSE)-VLOOKUP(BH$4,Datos[],MATCH($C$2,Datos[#Headers],0),FALSE),(VLOOKUP($B28,Datos[],MATCH($C$2,Datos[#Headers],0),FALSE)-VLOOKUP(BH$4,Datos[],MATCH($C$2,Datos[#Headers],0),FALSE))/VLOOKUP($B28,Datos[],MATCH($C$2,Datos[#Headers],0),FALSE))</f>
        <v>-31.087999999999994</v>
      </c>
      <c r="BI28" s="13">
        <f>IF($C$1="mm",VLOOKUP($B28,Datos[],MATCH($C$2,Datos[#Headers],0),FALSE)-VLOOKUP(BI$4,Datos[],MATCH($C$2,Datos[#Headers],0),FALSE),(VLOOKUP($B28,Datos[],MATCH($C$2,Datos[#Headers],0),FALSE)-VLOOKUP(BI$4,Datos[],MATCH($C$2,Datos[#Headers],0),FALSE))/VLOOKUP($B28,Datos[],MATCH($C$2,Datos[#Headers],0),FALSE))</f>
        <v>29.972000000000008</v>
      </c>
      <c r="BJ28" s="13">
        <f>IF($C$1="mm",VLOOKUP($B28,Datos[],MATCH($C$2,Datos[#Headers],0),FALSE)-VLOOKUP(BJ$4,Datos[],MATCH($C$2,Datos[#Headers],0),FALSE),(VLOOKUP($B28,Datos[],MATCH($C$2,Datos[#Headers],0),FALSE)-VLOOKUP(BJ$4,Datos[],MATCH($C$2,Datos[#Headers],0),FALSE))/VLOOKUP($B28,Datos[],MATCH($C$2,Datos[#Headers],0),FALSE))</f>
        <v>24.892000000000024</v>
      </c>
      <c r="BK28" s="13">
        <f>IF($C$1="mm",VLOOKUP($B28,Datos[],MATCH($C$2,Datos[#Headers],0),FALSE)-VLOOKUP(BK$4,Datos[],MATCH($C$2,Datos[#Headers],0),FALSE),(VLOOKUP($B28,Datos[],MATCH($C$2,Datos[#Headers],0),FALSE)-VLOOKUP(BK$4,Datos[],MATCH($C$2,Datos[#Headers],0),FALSE))/VLOOKUP($B28,Datos[],MATCH($C$2,Datos[#Headers],0),FALSE))</f>
        <v>-3.0479999999999734</v>
      </c>
      <c r="BL28" s="13">
        <f>IF($C$1="mm",VLOOKUP($B28,Datos[],MATCH($C$2,Datos[#Headers],0),FALSE)-VLOOKUP(BL$4,Datos[],MATCH($C$2,Datos[#Headers],0),FALSE),(VLOOKUP($B28,Datos[],MATCH($C$2,Datos[#Headers],0),FALSE)-VLOOKUP(BL$4,Datos[],MATCH($C$2,Datos[#Headers],0),FALSE))/VLOOKUP($B28,Datos[],MATCH($C$2,Datos[#Headers],0),FALSE))</f>
        <v>-36.068000000000012</v>
      </c>
      <c r="BM28" s="13">
        <f>IF($C$1="mm",VLOOKUP($B28,Datos[],MATCH($C$2,Datos[#Headers],0),FALSE)-VLOOKUP(BM$4,Datos[],MATCH($C$2,Datos[#Headers],0),FALSE),(VLOOKUP($B28,Datos[],MATCH($C$2,Datos[#Headers],0),FALSE)-VLOOKUP(BM$4,Datos[],MATCH($C$2,Datos[#Headers],0),FALSE))/VLOOKUP($B28,Datos[],MATCH($C$2,Datos[#Headers],0),FALSE))</f>
        <v>-36.068000000000012</v>
      </c>
    </row>
    <row r="29" spans="2:65" s="10" customFormat="1" ht="29.7" customHeight="1" x14ac:dyDescent="0.55000000000000004">
      <c r="B29" s="29" t="s">
        <v>27</v>
      </c>
      <c r="C29" s="13">
        <f>IF($C$1="mm",VLOOKUP($B29,Datos[],MATCH($C$2,Datos[#Headers],0),FALSE)-VLOOKUP(C$4,Datos[],MATCH($C$2,Datos[#Headers],0),FALSE),(VLOOKUP($B29,Datos[],MATCH($C$2,Datos[#Headers],0),FALSE)-VLOOKUP(C$4,Datos[],MATCH($C$2,Datos[#Headers],0),FALSE))/VLOOKUP($B29,Datos[],MATCH($C$2,Datos[#Headers],0),FALSE))</f>
        <v>64.032000000000011</v>
      </c>
      <c r="D29" s="13">
        <f>IF($C$1="mm",VLOOKUP($B29,Datos[],MATCH($C$2,Datos[#Headers],0),FALSE)-VLOOKUP(D$4,Datos[],MATCH($C$2,Datos[#Headers],0),FALSE),(VLOOKUP($B29,Datos[],MATCH($C$2,Datos[#Headers],0),FALSE)-VLOOKUP(D$4,Datos[],MATCH($C$2,Datos[#Headers],0),FALSE))/VLOOKUP($B29,Datos[],MATCH($C$2,Datos[#Headers],0),FALSE))</f>
        <v>64.032000000000011</v>
      </c>
      <c r="E29" s="13">
        <f>IF($C$1="mm",VLOOKUP($B29,Datos[],MATCH($C$2,Datos[#Headers],0),FALSE)-VLOOKUP(E$4,Datos[],MATCH($C$2,Datos[#Headers],0),FALSE),(VLOOKUP($B29,Datos[],MATCH($C$2,Datos[#Headers],0),FALSE)-VLOOKUP(E$4,Datos[],MATCH($C$2,Datos[#Headers],0),FALSE))/VLOOKUP($B29,Datos[],MATCH($C$2,Datos[#Headers],0),FALSE))</f>
        <v>-28</v>
      </c>
      <c r="F29" s="13">
        <f>IF($C$1="mm",VLOOKUP($B29,Datos[],MATCH($C$2,Datos[#Headers],0),FALSE)-VLOOKUP(F$4,Datos[],MATCH($C$2,Datos[#Headers],0),FALSE),(VLOOKUP($B29,Datos[],MATCH($C$2,Datos[#Headers],0),FALSE)-VLOOKUP(F$4,Datos[],MATCH($C$2,Datos[#Headers],0),FALSE))/VLOOKUP($B29,Datos[],MATCH($C$2,Datos[#Headers],0),FALSE))</f>
        <v>-7.8499999999999943</v>
      </c>
      <c r="G29" s="13">
        <f>IF($C$1="mm",VLOOKUP($B29,Datos[],MATCH($C$2,Datos[#Headers],0),FALSE)-VLOOKUP(G$4,Datos[],MATCH($C$2,Datos[#Headers],0),FALSE),(VLOOKUP($B29,Datos[],MATCH($C$2,Datos[#Headers],0),FALSE)-VLOOKUP(G$4,Datos[],MATCH($C$2,Datos[#Headers],0),FALSE))/VLOOKUP($B29,Datos[],MATCH($C$2,Datos[#Headers],0),FALSE))</f>
        <v>-7.8499999999999943</v>
      </c>
      <c r="H29" s="13">
        <f>IF($C$1="mm",VLOOKUP($B29,Datos[],MATCH($C$2,Datos[#Headers],0),FALSE)-VLOOKUP(H$4,Datos[],MATCH($C$2,Datos[#Headers],0),FALSE),(VLOOKUP($B29,Datos[],MATCH($C$2,Datos[#Headers],0),FALSE)-VLOOKUP(H$4,Datos[],MATCH($C$2,Datos[#Headers],0),FALSE))/VLOOKUP($B29,Datos[],MATCH($C$2,Datos[#Headers],0),FALSE))</f>
        <v>45.998000000000019</v>
      </c>
      <c r="I29" s="13">
        <f>IF($C$1="mm",VLOOKUP($B29,Datos[],MATCH($C$2,Datos[#Headers],0),FALSE)-VLOOKUP(I$4,Datos[],MATCH($C$2,Datos[#Headers],0),FALSE),(VLOOKUP($B29,Datos[],MATCH($C$2,Datos[#Headers],0),FALSE)-VLOOKUP(I$4,Datos[],MATCH($C$2,Datos[#Headers],0),FALSE))/VLOOKUP($B29,Datos[],MATCH($C$2,Datos[#Headers],0),FALSE))</f>
        <v>-1.5</v>
      </c>
      <c r="J29" s="13">
        <f>IF($C$1="mm",VLOOKUP($B29,Datos[],MATCH($C$2,Datos[#Headers],0),FALSE)-VLOOKUP(J$4,Datos[],MATCH($C$2,Datos[#Headers],0),FALSE),(VLOOKUP($B29,Datos[],MATCH($C$2,Datos[#Headers],0),FALSE)-VLOOKUP(J$4,Datos[],MATCH($C$2,Datos[#Headers],0),FALSE))/VLOOKUP($B29,Datos[],MATCH($C$2,Datos[#Headers],0),FALSE))</f>
        <v>-2.7699999999999818</v>
      </c>
      <c r="K29" s="13">
        <f>IF($C$1="mm",VLOOKUP($B29,Datos[],MATCH($C$2,Datos[#Headers],0),FALSE)-VLOOKUP(K$4,Datos[],MATCH($C$2,Datos[#Headers],0),FALSE),(VLOOKUP($B29,Datos[],MATCH($C$2,Datos[#Headers],0),FALSE)-VLOOKUP(K$4,Datos[],MATCH($C$2,Datos[#Headers],0),FALSE))/VLOOKUP($B29,Datos[],MATCH($C$2,Datos[#Headers],0),FALSE))</f>
        <v>16.28</v>
      </c>
      <c r="L29" s="13">
        <f>IF($C$1="mm",VLOOKUP($B29,Datos[],MATCH($C$2,Datos[#Headers],0),FALSE)-VLOOKUP(L$4,Datos[],MATCH($C$2,Datos[#Headers],0),FALSE),(VLOOKUP($B29,Datos[],MATCH($C$2,Datos[#Headers],0),FALSE)-VLOOKUP(L$4,Datos[],MATCH($C$2,Datos[#Headers],0),FALSE))/VLOOKUP($B29,Datos[],MATCH($C$2,Datos[#Headers],0),FALSE))</f>
        <v>16.28</v>
      </c>
      <c r="M29" s="13">
        <f>IF($C$1="mm",VLOOKUP($B29,Datos[],MATCH($C$2,Datos[#Headers],0),FALSE)-VLOOKUP(M$4,Datos[],MATCH($C$2,Datos[#Headers],0),FALSE),(VLOOKUP($B29,Datos[],MATCH($C$2,Datos[#Headers],0),FALSE)-VLOOKUP(M$4,Datos[],MATCH($C$2,Datos[#Headers],0),FALSE))/VLOOKUP($B29,Datos[],MATCH($C$2,Datos[#Headers],0),FALSE))</f>
        <v>-6.0720000000000027</v>
      </c>
      <c r="N29" s="13">
        <f>IF($C$1="mm",VLOOKUP($B29,Datos[],MATCH($C$2,Datos[#Headers],0),FALSE)-VLOOKUP(N$4,Datos[],MATCH($C$2,Datos[#Headers],0),FALSE),(VLOOKUP($B29,Datos[],MATCH($C$2,Datos[#Headers],0),FALSE)-VLOOKUP(N$4,Datos[],MATCH($C$2,Datos[#Headers],0),FALSE))/VLOOKUP($B29,Datos[],MATCH($C$2,Datos[#Headers],0),FALSE))</f>
        <v>31.012</v>
      </c>
      <c r="O29" s="13">
        <f>IF($C$1="mm",VLOOKUP($B29,Datos[],MATCH($C$2,Datos[#Headers],0),FALSE)-VLOOKUP(O$4,Datos[],MATCH($C$2,Datos[#Headers],0),FALSE),(VLOOKUP($B29,Datos[],MATCH($C$2,Datos[#Headers],0),FALSE)-VLOOKUP(O$4,Datos[],MATCH($C$2,Datos[#Headers],0),FALSE))/VLOOKUP($B29,Datos[],MATCH($C$2,Datos[#Headers],0),FALSE))</f>
        <v>4</v>
      </c>
      <c r="P29" s="13">
        <f>IF($C$1="mm",VLOOKUP($B29,Datos[],MATCH($C$2,Datos[#Headers],0),FALSE)-VLOOKUP(P$4,Datos[],MATCH($C$2,Datos[#Headers],0),FALSE),(VLOOKUP($B29,Datos[],MATCH($C$2,Datos[#Headers],0),FALSE)-VLOOKUP(P$4,Datos[],MATCH($C$2,Datos[#Headers],0),FALSE))/VLOOKUP($B29,Datos[],MATCH($C$2,Datos[#Headers],0),FALSE))</f>
        <v>-19</v>
      </c>
      <c r="Q29" s="13">
        <f>IF($C$1="mm",VLOOKUP($B29,Datos[],MATCH($C$2,Datos[#Headers],0),FALSE)-VLOOKUP(Q$4,Datos[],MATCH($C$2,Datos[#Headers],0),FALSE),(VLOOKUP($B29,Datos[],MATCH($C$2,Datos[#Headers],0),FALSE)-VLOOKUP(Q$4,Datos[],MATCH($C$2,Datos[#Headers],0),FALSE))/VLOOKUP($B29,Datos[],MATCH($C$2,Datos[#Headers],0),FALSE))</f>
        <v>2</v>
      </c>
      <c r="R29" s="13">
        <f>IF($C$1="mm",VLOOKUP($B29,Datos[],MATCH($C$2,Datos[#Headers],0),FALSE)-VLOOKUP(R$4,Datos[],MATCH($C$2,Datos[#Headers],0),FALSE),(VLOOKUP($B29,Datos[],MATCH($C$2,Datos[#Headers],0),FALSE)-VLOOKUP(R$4,Datos[],MATCH($C$2,Datos[#Headers],0),FALSE))/VLOOKUP($B29,Datos[],MATCH($C$2,Datos[#Headers],0),FALSE))</f>
        <v>-14</v>
      </c>
      <c r="S29" s="13">
        <f>IF($C$1="mm",VLOOKUP($B29,Datos[],MATCH($C$2,Datos[#Headers],0),FALSE)-VLOOKUP(S$4,Datos[],MATCH($C$2,Datos[#Headers],0),FALSE),(VLOOKUP($B29,Datos[],MATCH($C$2,Datos[#Headers],0),FALSE)-VLOOKUP(S$4,Datos[],MATCH($C$2,Datos[#Headers],0),FALSE))/VLOOKUP($B29,Datos[],MATCH($C$2,Datos[#Headers],0),FALSE))</f>
        <v>28.5</v>
      </c>
      <c r="T29" s="13">
        <f>IF($C$1="mm",VLOOKUP($B29,Datos[],MATCH($C$2,Datos[#Headers],0),FALSE)-VLOOKUP(T$4,Datos[],MATCH($C$2,Datos[#Headers],0),FALSE),(VLOOKUP($B29,Datos[],MATCH($C$2,Datos[#Headers],0),FALSE)-VLOOKUP(T$4,Datos[],MATCH($C$2,Datos[#Headers],0),FALSE))/VLOOKUP($B29,Datos[],MATCH($C$2,Datos[#Headers],0),FALSE))</f>
        <v>19</v>
      </c>
      <c r="U29" s="13">
        <f>IF($C$1="mm",VLOOKUP($B29,Datos[],MATCH($C$2,Datos[#Headers],0),FALSE)-VLOOKUP(U$4,Datos[],MATCH($C$2,Datos[#Headers],0),FALSE),(VLOOKUP($B29,Datos[],MATCH($C$2,Datos[#Headers],0),FALSE)-VLOOKUP(U$4,Datos[],MATCH($C$2,Datos[#Headers],0),FALSE))/VLOOKUP($B29,Datos[],MATCH($C$2,Datos[#Headers],0),FALSE))</f>
        <v>1</v>
      </c>
      <c r="V29" s="13">
        <f>IF($C$1="mm",VLOOKUP($B29,Datos[],MATCH($C$2,Datos[#Headers],0),FALSE)-VLOOKUP(V$4,Datos[],MATCH($C$2,Datos[#Headers],0),FALSE),(VLOOKUP($B29,Datos[],MATCH($C$2,Datos[#Headers],0),FALSE)-VLOOKUP(V$4,Datos[],MATCH($C$2,Datos[#Headers],0),FALSE))/VLOOKUP($B29,Datos[],MATCH($C$2,Datos[#Headers],0),FALSE))</f>
        <v>16.28</v>
      </c>
      <c r="W29" s="13">
        <f>IF($C$1="mm",VLOOKUP($B29,Datos[],MATCH($C$2,Datos[#Headers],0),FALSE)-VLOOKUP(W$4,Datos[],MATCH($C$2,Datos[#Headers],0),FALSE),(VLOOKUP($B29,Datos[],MATCH($C$2,Datos[#Headers],0),FALSE)-VLOOKUP(W$4,Datos[],MATCH($C$2,Datos[#Headers],0),FALSE))/VLOOKUP($B29,Datos[],MATCH($C$2,Datos[#Headers],0),FALSE))</f>
        <v>-19</v>
      </c>
      <c r="X29" s="13">
        <f>IF($C$1="mm",VLOOKUP($B29,Datos[],MATCH($C$2,Datos[#Headers],0),FALSE)-VLOOKUP(X$4,Datos[],MATCH($C$2,Datos[#Headers],0),FALSE),(VLOOKUP($B29,Datos[],MATCH($C$2,Datos[#Headers],0),FALSE)-VLOOKUP(X$4,Datos[],MATCH($C$2,Datos[#Headers],0),FALSE))/VLOOKUP($B29,Datos[],MATCH($C$2,Datos[#Headers],0),FALSE))</f>
        <v>1</v>
      </c>
      <c r="Y29" s="13">
        <f>IF($C$1="mm",VLOOKUP($B29,Datos[],MATCH($C$2,Datos[#Headers],0),FALSE)-VLOOKUP(Y$4,Datos[],MATCH($C$2,Datos[#Headers],0),FALSE),(VLOOKUP($B29,Datos[],MATCH($C$2,Datos[#Headers],0),FALSE)-VLOOKUP(Y$4,Datos[],MATCH($C$2,Datos[#Headers],0),FALSE))/VLOOKUP($B29,Datos[],MATCH($C$2,Datos[#Headers],0),FALSE))</f>
        <v>-13</v>
      </c>
      <c r="Z29" s="13">
        <f>IF($C$1="mm",VLOOKUP($B29,Datos[],MATCH($C$2,Datos[#Headers],0),FALSE)-VLOOKUP(Z$4,Datos[],MATCH($C$2,Datos[#Headers],0),FALSE),(VLOOKUP($B29,Datos[],MATCH($C$2,Datos[#Headers],0),FALSE)-VLOOKUP(Z$4,Datos[],MATCH($C$2,Datos[#Headers],0),FALSE))/VLOOKUP($B29,Datos[],MATCH($C$2,Datos[#Headers],0),FALSE))</f>
        <v>4.0879999999999939</v>
      </c>
      <c r="AA29" s="13">
        <f>IF($C$1="mm",VLOOKUP($B29,Datos[],MATCH($C$2,Datos[#Headers],0),FALSE)-VLOOKUP(AA$4,Datos[],MATCH($C$2,Datos[#Headers],0),FALSE),(VLOOKUP($B29,Datos[],MATCH($C$2,Datos[#Headers],0),FALSE)-VLOOKUP(AA$4,Datos[],MATCH($C$2,Datos[#Headers],0),FALSE))/VLOOKUP($B29,Datos[],MATCH($C$2,Datos[#Headers],0),FALSE))</f>
        <v>0</v>
      </c>
      <c r="AB29" s="13">
        <f>IF($C$1="mm",VLOOKUP($B29,Datos[],MATCH($C$2,Datos[#Headers],0),FALSE)-VLOOKUP(AB$4,Datos[],MATCH($C$2,Datos[#Headers],0),FALSE),(VLOOKUP($B29,Datos[],MATCH($C$2,Datos[#Headers],0),FALSE)-VLOOKUP(AB$4,Datos[],MATCH($C$2,Datos[#Headers],0),FALSE))/VLOOKUP($B29,Datos[],MATCH($C$2,Datos[#Headers],0),FALSE))</f>
        <v>25.932000000000016</v>
      </c>
      <c r="AC29" s="13">
        <f>IF($C$1="mm",VLOOKUP($B29,Datos[],MATCH($C$2,Datos[#Headers],0),FALSE)-VLOOKUP(AC$4,Datos[],MATCH($C$2,Datos[#Headers],0),FALSE),(VLOOKUP($B29,Datos[],MATCH($C$2,Datos[#Headers],0),FALSE)-VLOOKUP(AC$4,Datos[],MATCH($C$2,Datos[#Headers],0),FALSE))/VLOOKUP($B29,Datos[],MATCH($C$2,Datos[#Headers],0),FALSE))</f>
        <v>-32.996000000000009</v>
      </c>
      <c r="AD29" s="13">
        <f>IF($C$1="mm",VLOOKUP($B29,Datos[],MATCH($C$2,Datos[#Headers],0),FALSE)-VLOOKUP(AD$4,Datos[],MATCH($C$2,Datos[#Headers],0),FALSE),(VLOOKUP($B29,Datos[],MATCH($C$2,Datos[#Headers],0),FALSE)-VLOOKUP(AD$4,Datos[],MATCH($C$2,Datos[#Headers],0),FALSE))/VLOOKUP($B29,Datos[],MATCH($C$2,Datos[#Headers],0),FALSE))</f>
        <v>29.995999999999981</v>
      </c>
      <c r="AE29" s="13">
        <f>IF($C$1="mm",VLOOKUP($B29,Datos[],MATCH($C$2,Datos[#Headers],0),FALSE)-VLOOKUP(AE$4,Datos[],MATCH($C$2,Datos[#Headers],0),FALSE),(VLOOKUP($B29,Datos[],MATCH($C$2,Datos[#Headers],0),FALSE)-VLOOKUP(AE$4,Datos[],MATCH($C$2,Datos[#Headers],0),FALSE))/VLOOKUP($B29,Datos[],MATCH($C$2,Datos[#Headers],0),FALSE))</f>
        <v>23.900000000000006</v>
      </c>
      <c r="AF29" s="13">
        <f>IF($C$1="mm",VLOOKUP($B29,Datos[],MATCH($C$2,Datos[#Headers],0),FALSE)-VLOOKUP(AF$4,Datos[],MATCH($C$2,Datos[#Headers],0),FALSE),(VLOOKUP($B29,Datos[],MATCH($C$2,Datos[#Headers],0),FALSE)-VLOOKUP(AF$4,Datos[],MATCH($C$2,Datos[#Headers],0),FALSE))/VLOOKUP($B29,Datos[],MATCH($C$2,Datos[#Headers],0),FALSE))</f>
        <v>2.4000000000000909E-2</v>
      </c>
      <c r="AG29" s="13">
        <f>IF($C$1="mm",VLOOKUP($B29,Datos[],MATCH($C$2,Datos[#Headers],0),FALSE)-VLOOKUP(AG$4,Datos[],MATCH($C$2,Datos[#Headers],0),FALSE),(VLOOKUP($B29,Datos[],MATCH($C$2,Datos[#Headers],0),FALSE)-VLOOKUP(AG$4,Datos[],MATCH($C$2,Datos[#Headers],0),FALSE))/VLOOKUP($B29,Datos[],MATCH($C$2,Datos[#Headers],0),FALSE))</f>
        <v>4.0879999999999939</v>
      </c>
      <c r="AH29" s="13">
        <f>IF($C$1="mm",VLOOKUP($B29,Datos[],MATCH($C$2,Datos[#Headers],0),FALSE)-VLOOKUP(AH$4,Datos[],MATCH($C$2,Datos[#Headers],0),FALSE),(VLOOKUP($B29,Datos[],MATCH($C$2,Datos[#Headers],0),FALSE)-VLOOKUP(AH$4,Datos[],MATCH($C$2,Datos[#Headers],0),FALSE))/VLOOKUP($B29,Datos[],MATCH($C$2,Datos[#Headers],0),FALSE))</f>
        <v>8.1519999999999868</v>
      </c>
      <c r="AI29" s="13">
        <f>IF($C$1="mm",VLOOKUP($B29,Datos[],MATCH($C$2,Datos[#Headers],0),FALSE)-VLOOKUP(AI$4,Datos[],MATCH($C$2,Datos[#Headers],0),FALSE),(VLOOKUP($B29,Datos[],MATCH($C$2,Datos[#Headers],0),FALSE)-VLOOKUP(AI$4,Datos[],MATCH($C$2,Datos[#Headers],0),FALSE))/VLOOKUP($B29,Datos[],MATCH($C$2,Datos[#Headers],0),FALSE))</f>
        <v>-6.8340000000000032</v>
      </c>
      <c r="AJ29" s="13">
        <f>IF($C$1="mm",VLOOKUP($B29,Datos[],MATCH($C$2,Datos[#Headers],0),FALSE)-VLOOKUP(AJ$4,Datos[],MATCH($C$2,Datos[#Headers],0),FALSE),(VLOOKUP($B29,Datos[],MATCH($C$2,Datos[#Headers],0),FALSE)-VLOOKUP(AJ$4,Datos[],MATCH($C$2,Datos[#Headers],0),FALSE))/VLOOKUP($B29,Datos[],MATCH($C$2,Datos[#Headers],0),FALSE))</f>
        <v>25.932000000000016</v>
      </c>
      <c r="AK29" s="13">
        <f>IF($C$1="mm",VLOOKUP($B29,Datos[],MATCH($C$2,Datos[#Headers],0),FALSE)-VLOOKUP(AK$4,Datos[],MATCH($C$2,Datos[#Headers],0),FALSE),(VLOOKUP($B29,Datos[],MATCH($C$2,Datos[#Headers],0),FALSE)-VLOOKUP(AK$4,Datos[],MATCH($C$2,Datos[#Headers],0),FALSE))/VLOOKUP($B29,Datos[],MATCH($C$2,Datos[#Headers],0),FALSE))</f>
        <v>3</v>
      </c>
      <c r="AL29" s="13">
        <f>IF($C$1="mm",VLOOKUP($B29,Datos[],MATCH($C$2,Datos[#Headers],0),FALSE)-VLOOKUP(AL$4,Datos[],MATCH($C$2,Datos[#Headers],0),FALSE),(VLOOKUP($B29,Datos[],MATCH($C$2,Datos[#Headers],0),FALSE)-VLOOKUP(AL$4,Datos[],MATCH($C$2,Datos[#Headers],0),FALSE))/VLOOKUP($B29,Datos[],MATCH($C$2,Datos[#Headers],0),FALSE))</f>
        <v>-21</v>
      </c>
      <c r="AM29" s="13">
        <f>IF($C$1="mm",VLOOKUP($B29,Datos[],MATCH($C$2,Datos[#Headers],0),FALSE)-VLOOKUP(AM$4,Datos[],MATCH($C$2,Datos[#Headers],0),FALSE),(VLOOKUP($B29,Datos[],MATCH($C$2,Datos[#Headers],0),FALSE)-VLOOKUP(AM$4,Datos[],MATCH($C$2,Datos[#Headers],0),FALSE))/VLOOKUP($B29,Datos[],MATCH($C$2,Datos[#Headers],0),FALSE))</f>
        <v>21.106000000000023</v>
      </c>
      <c r="AN29" s="13">
        <f>IF($C$1="mm",VLOOKUP($B29,Datos[],MATCH($C$2,Datos[#Headers],0),FALSE)-VLOOKUP(AN$4,Datos[],MATCH($C$2,Datos[#Headers],0),FALSE),(VLOOKUP($B29,Datos[],MATCH($C$2,Datos[#Headers],0),FALSE)-VLOOKUP(AN$4,Datos[],MATCH($C$2,Datos[#Headers],0),FALSE))/VLOOKUP($B29,Datos[],MATCH($C$2,Datos[#Headers],0),FALSE))</f>
        <v>-6.0720000000000027</v>
      </c>
      <c r="AO29" s="13">
        <f>IF($C$1="mm",VLOOKUP($B29,Datos[],MATCH($C$2,Datos[#Headers],0),FALSE)-VLOOKUP(AO$4,Datos[],MATCH($C$2,Datos[#Headers],0),FALSE),(VLOOKUP($B29,Datos[],MATCH($C$2,Datos[#Headers],0),FALSE)-VLOOKUP(AO$4,Datos[],MATCH($C$2,Datos[#Headers],0),FALSE))/VLOOKUP($B29,Datos[],MATCH($C$2,Datos[#Headers],0),FALSE))</f>
        <v>16.02600000000001</v>
      </c>
      <c r="AP29" s="13">
        <f>IF($C$1="mm",VLOOKUP($B29,Datos[],MATCH($C$2,Datos[#Headers],0),FALSE)-VLOOKUP(AP$4,Datos[],MATCH($C$2,Datos[#Headers],0),FALSE),(VLOOKUP($B29,Datos[],MATCH($C$2,Datos[#Headers],0),FALSE)-VLOOKUP(AP$4,Datos[],MATCH($C$2,Datos[#Headers],0),FALSE))/VLOOKUP($B29,Datos[],MATCH($C$2,Datos[#Headers],0),FALSE))</f>
        <v>11.199999999999989</v>
      </c>
      <c r="AQ29" s="13">
        <f>IF($C$1="mm",VLOOKUP($B29,Datos[],MATCH($C$2,Datos[#Headers],0),FALSE)-VLOOKUP(AQ$4,Datos[],MATCH($C$2,Datos[#Headers],0),FALSE),(VLOOKUP($B29,Datos[],MATCH($C$2,Datos[#Headers],0),FALSE)-VLOOKUP(AQ$4,Datos[],MATCH($C$2,Datos[#Headers],0),FALSE))/VLOOKUP($B29,Datos[],MATCH($C$2,Datos[#Headers],0),FALSE))</f>
        <v>-27</v>
      </c>
      <c r="AR29" s="13">
        <f>IF($C$1="mm",VLOOKUP($B29,Datos[],MATCH($C$2,Datos[#Headers],0),FALSE)-VLOOKUP(AR$4,Datos[],MATCH($C$2,Datos[#Headers],0),FALSE),(VLOOKUP($B29,Datos[],MATCH($C$2,Datos[#Headers],0),FALSE)-VLOOKUP(AR$4,Datos[],MATCH($C$2,Datos[#Headers],0),FALSE))/VLOOKUP($B29,Datos[],MATCH($C$2,Datos[#Headers],0),FALSE))</f>
        <v>-19</v>
      </c>
      <c r="AS29" s="13">
        <f>IF($C$1="mm",VLOOKUP($B29,Datos[],MATCH($C$2,Datos[#Headers],0),FALSE)-VLOOKUP(AS$4,Datos[],MATCH($C$2,Datos[#Headers],0),FALSE),(VLOOKUP($B29,Datos[],MATCH($C$2,Datos[#Headers],0),FALSE)-VLOOKUP(AS$4,Datos[],MATCH($C$2,Datos[#Headers],0),FALSE))/VLOOKUP($B29,Datos[],MATCH($C$2,Datos[#Headers],0),FALSE))</f>
        <v>34.06</v>
      </c>
      <c r="AT29" s="13">
        <f>IF($C$1="mm",VLOOKUP($B29,Datos[],MATCH($C$2,Datos[#Headers],0),FALSE)-VLOOKUP(AT$4,Datos[],MATCH($C$2,Datos[#Headers],0),FALSE),(VLOOKUP($B29,Datos[],MATCH($C$2,Datos[#Headers],0),FALSE)-VLOOKUP(AT$4,Datos[],MATCH($C$2,Datos[#Headers],0),FALSE))/VLOOKUP($B29,Datos[],MATCH($C$2,Datos[#Headers],0),FALSE))</f>
        <v>17.550000000000011</v>
      </c>
      <c r="AU29" s="13">
        <f>IF($C$1="mm",VLOOKUP($B29,Datos[],MATCH($C$2,Datos[#Headers],0),FALSE)-VLOOKUP(AU$4,Datos[],MATCH($C$2,Datos[#Headers],0),FALSE),(VLOOKUP($B29,Datos[],MATCH($C$2,Datos[#Headers],0),FALSE)-VLOOKUP(AU$4,Datos[],MATCH($C$2,Datos[#Headers],0),FALSE))/VLOOKUP($B29,Datos[],MATCH($C$2,Datos[#Headers],0),FALSE))</f>
        <v>54.380000000000024</v>
      </c>
      <c r="AV29" s="13">
        <f>IF($C$1="mm",VLOOKUP($B29,Datos[],MATCH($C$2,Datos[#Headers],0),FALSE)-VLOOKUP(AV$4,Datos[],MATCH($C$2,Datos[#Headers],0),FALSE),(VLOOKUP($B29,Datos[],MATCH($C$2,Datos[#Headers],0),FALSE)-VLOOKUP(AV$4,Datos[],MATCH($C$2,Datos[#Headers],0),FALSE))/VLOOKUP($B29,Datos[],MATCH($C$2,Datos[#Headers],0),FALSE))</f>
        <v>-21</v>
      </c>
      <c r="AW29" s="13">
        <f>IF($C$1="mm",VLOOKUP($B29,Datos[],MATCH($C$2,Datos[#Headers],0),FALSE)-VLOOKUP(AW$4,Datos[],MATCH($C$2,Datos[#Headers],0),FALSE),(VLOOKUP($B29,Datos[],MATCH($C$2,Datos[#Headers],0),FALSE)-VLOOKUP(AW$4,Datos[],MATCH($C$2,Datos[#Headers],0),FALSE))/VLOOKUP($B29,Datos[],MATCH($C$2,Datos[#Headers],0),FALSE))</f>
        <v>4.8499999999999943</v>
      </c>
      <c r="AX29" s="13">
        <f>IF($C$1="mm",VLOOKUP($B29,Datos[],MATCH($C$2,Datos[#Headers],0),FALSE)-VLOOKUP(AX$4,Datos[],MATCH($C$2,Datos[#Headers],0),FALSE),(VLOOKUP($B29,Datos[],MATCH($C$2,Datos[#Headers],0),FALSE)-VLOOKUP(AX$4,Datos[],MATCH($C$2,Datos[#Headers],0),FALSE))/VLOOKUP($B29,Datos[],MATCH($C$2,Datos[#Headers],0),FALSE))</f>
        <v>-20.549999999999983</v>
      </c>
      <c r="AY29" s="13">
        <f>IF($C$1="mm",VLOOKUP($B29,Datos[],MATCH($C$2,Datos[#Headers],0),FALSE)-VLOOKUP(AY$4,Datos[],MATCH($C$2,Datos[#Headers],0),FALSE),(VLOOKUP($B29,Datos[],MATCH($C$2,Datos[#Headers],0),FALSE)-VLOOKUP(AY$4,Datos[],MATCH($C$2,Datos[#Headers],0),FALSE))/VLOOKUP($B29,Datos[],MATCH($C$2,Datos[#Headers],0),FALSE))</f>
        <v>21.359999999999985</v>
      </c>
      <c r="AZ29" s="13">
        <f>IF($C$1="mm",VLOOKUP($B29,Datos[],MATCH($C$2,Datos[#Headers],0),FALSE)-VLOOKUP(AZ$4,Datos[],MATCH($C$2,Datos[#Headers],0),FALSE),(VLOOKUP($B29,Datos[],MATCH($C$2,Datos[#Headers],0),FALSE)-VLOOKUP(AZ$4,Datos[],MATCH($C$2,Datos[#Headers],0),FALSE))/VLOOKUP($B29,Datos[],MATCH($C$2,Datos[#Headers],0),FALSE))</f>
        <v>16.28</v>
      </c>
      <c r="BA29" s="13">
        <f>IF($C$1="mm",VLOOKUP($B29,Datos[],MATCH($C$2,Datos[#Headers],0),FALSE)-VLOOKUP(BA$4,Datos[],MATCH($C$2,Datos[#Headers],0),FALSE),(VLOOKUP($B29,Datos[],MATCH($C$2,Datos[#Headers],0),FALSE)-VLOOKUP(BA$4,Datos[],MATCH($C$2,Datos[#Headers],0),FALSE))/VLOOKUP($B29,Datos[],MATCH($C$2,Datos[#Headers],0),FALSE))</f>
        <v>34.06</v>
      </c>
      <c r="BB29" s="13" t="e">
        <f>IF($C$1="mm",VLOOKUP($B29,Datos[],MATCH($C$2,Datos[#Headers],0),FALSE)-VLOOKUP(BB$4,Datos[],MATCH($C$2,Datos[#Headers],0),FALSE),(VLOOKUP($B29,Datos[],MATCH($C$2,Datos[#Headers],0),FALSE)-VLOOKUP(BB$4,Datos[],MATCH($C$2,Datos[#Headers],0),FALSE))/VLOOKUP($B29,Datos[],MATCH($C$2,Datos[#Headers],0),FALSE))</f>
        <v>#N/A</v>
      </c>
      <c r="BC29" s="13">
        <f>IF($C$1="mm",VLOOKUP($B29,Datos[],MATCH($C$2,Datos[#Headers],0),FALSE)-VLOOKUP(BC$4,Datos[],MATCH($C$2,Datos[#Headers],0),FALSE),(VLOOKUP($B29,Datos[],MATCH($C$2,Datos[#Headers],0),FALSE)-VLOOKUP(BC$4,Datos[],MATCH($C$2,Datos[#Headers],0),FALSE))/VLOOKUP($B29,Datos[],MATCH($C$2,Datos[#Headers],0),FALSE))</f>
        <v>26.186000000000007</v>
      </c>
      <c r="BD29" s="13">
        <f>IF($C$1="mm",VLOOKUP($B29,Datos[],MATCH($C$2,Datos[#Headers],0),FALSE)-VLOOKUP(BD$4,Datos[],MATCH($C$2,Datos[#Headers],0),FALSE),(VLOOKUP($B29,Datos[],MATCH($C$2,Datos[#Headers],0),FALSE)-VLOOKUP(BD$4,Datos[],MATCH($C$2,Datos[#Headers],0),FALSE))/VLOOKUP($B29,Datos[],MATCH($C$2,Datos[#Headers],0),FALSE))</f>
        <v>-1.5</v>
      </c>
      <c r="BE29" s="13">
        <f>IF($C$1="mm",VLOOKUP($B29,Datos[],MATCH($C$2,Datos[#Headers],0),FALSE)-VLOOKUP(BE$4,Datos[],MATCH($C$2,Datos[#Headers],0),FALSE),(VLOOKUP($B29,Datos[],MATCH($C$2,Datos[#Headers],0),FALSE)-VLOOKUP(BE$4,Datos[],MATCH($C$2,Datos[#Headers],0),FALSE))/VLOOKUP($B29,Datos[],MATCH($C$2,Datos[#Headers],0),FALSE))</f>
        <v>-26.900000000000006</v>
      </c>
      <c r="BF29" s="13">
        <f>IF($C$1="mm",VLOOKUP($B29,Datos[],MATCH($C$2,Datos[#Headers],0),FALSE)-VLOOKUP(BF$4,Datos[],MATCH($C$2,Datos[#Headers],0),FALSE),(VLOOKUP($B29,Datos[],MATCH($C$2,Datos[#Headers],0),FALSE)-VLOOKUP(BF$4,Datos[],MATCH($C$2,Datos[#Headers],0),FALSE))/VLOOKUP($B29,Datos[],MATCH($C$2,Datos[#Headers],0),FALSE))</f>
        <v>-1.5</v>
      </c>
      <c r="BG29" s="13">
        <f>IF($C$1="mm",VLOOKUP($B29,Datos[],MATCH($C$2,Datos[#Headers],0),FALSE)-VLOOKUP(BG$4,Datos[],MATCH($C$2,Datos[#Headers],0),FALSE),(VLOOKUP($B29,Datos[],MATCH($C$2,Datos[#Headers],0),FALSE)-VLOOKUP(BG$4,Datos[],MATCH($C$2,Datos[#Headers],0),FALSE))/VLOOKUP($B29,Datos[],MATCH($C$2,Datos[#Headers],0),FALSE))</f>
        <v>-14.199999999999989</v>
      </c>
      <c r="BH29" s="13">
        <f>IF($C$1="mm",VLOOKUP($B29,Datos[],MATCH($C$2,Datos[#Headers],0),FALSE)-VLOOKUP(BH$4,Datos[],MATCH($C$2,Datos[#Headers],0),FALSE),(VLOOKUP($B29,Datos[],MATCH($C$2,Datos[#Headers],0),FALSE)-VLOOKUP(BH$4,Datos[],MATCH($C$2,Datos[#Headers],0),FALSE))/VLOOKUP($B29,Datos[],MATCH($C$2,Datos[#Headers],0),FALSE))</f>
        <v>-27</v>
      </c>
      <c r="BI29" s="13">
        <f>IF($C$1="mm",VLOOKUP($B29,Datos[],MATCH($C$2,Datos[#Headers],0),FALSE)-VLOOKUP(BI$4,Datos[],MATCH($C$2,Datos[#Headers],0),FALSE),(VLOOKUP($B29,Datos[],MATCH($C$2,Datos[#Headers],0),FALSE)-VLOOKUP(BI$4,Datos[],MATCH($C$2,Datos[#Headers],0),FALSE))/VLOOKUP($B29,Datos[],MATCH($C$2,Datos[#Headers],0),FALSE))</f>
        <v>34.06</v>
      </c>
      <c r="BJ29" s="13">
        <f>IF($C$1="mm",VLOOKUP($B29,Datos[],MATCH($C$2,Datos[#Headers],0),FALSE)-VLOOKUP(BJ$4,Datos[],MATCH($C$2,Datos[#Headers],0),FALSE),(VLOOKUP($B29,Datos[],MATCH($C$2,Datos[#Headers],0),FALSE)-VLOOKUP(BJ$4,Datos[],MATCH($C$2,Datos[#Headers],0),FALSE))/VLOOKUP($B29,Datos[],MATCH($C$2,Datos[#Headers],0),FALSE))</f>
        <v>28.980000000000018</v>
      </c>
      <c r="BK29" s="13">
        <f>IF($C$1="mm",VLOOKUP($B29,Datos[],MATCH($C$2,Datos[#Headers],0),FALSE)-VLOOKUP(BK$4,Datos[],MATCH($C$2,Datos[#Headers],0),FALSE),(VLOOKUP($B29,Datos[],MATCH($C$2,Datos[#Headers],0),FALSE)-VLOOKUP(BK$4,Datos[],MATCH($C$2,Datos[#Headers],0),FALSE))/VLOOKUP($B29,Datos[],MATCH($C$2,Datos[#Headers],0),FALSE))</f>
        <v>1.0400000000000205</v>
      </c>
      <c r="BL29" s="13">
        <f>IF($C$1="mm",VLOOKUP($B29,Datos[],MATCH($C$2,Datos[#Headers],0),FALSE)-VLOOKUP(BL$4,Datos[],MATCH($C$2,Datos[#Headers],0),FALSE),(VLOOKUP($B29,Datos[],MATCH($C$2,Datos[#Headers],0),FALSE)-VLOOKUP(BL$4,Datos[],MATCH($C$2,Datos[#Headers],0),FALSE))/VLOOKUP($B29,Datos[],MATCH($C$2,Datos[#Headers],0),FALSE))</f>
        <v>-31.980000000000018</v>
      </c>
      <c r="BM29" s="13">
        <f>IF($C$1="mm",VLOOKUP($B29,Datos[],MATCH($C$2,Datos[#Headers],0),FALSE)-VLOOKUP(BM$4,Datos[],MATCH($C$2,Datos[#Headers],0),FALSE),(VLOOKUP($B29,Datos[],MATCH($C$2,Datos[#Headers],0),FALSE)-VLOOKUP(BM$4,Datos[],MATCH($C$2,Datos[#Headers],0),FALSE))/VLOOKUP($B29,Datos[],MATCH($C$2,Datos[#Headers],0),FALSE))</f>
        <v>-31.980000000000018</v>
      </c>
    </row>
    <row r="30" spans="2:65" s="10" customFormat="1" ht="29.7" customHeight="1" x14ac:dyDescent="0.55000000000000004">
      <c r="B30" s="29" t="s">
        <v>43</v>
      </c>
      <c r="C30" s="13">
        <f>IF($C$1="mm",VLOOKUP($B30,Datos[],MATCH($C$2,Datos[#Headers],0),FALSE)-VLOOKUP(C$4,Datos[],MATCH($C$2,Datos[#Headers],0),FALSE),(VLOOKUP($B30,Datos[],MATCH($C$2,Datos[#Headers],0),FALSE)-VLOOKUP(C$4,Datos[],MATCH($C$2,Datos[#Headers],0),FALSE))/VLOOKUP($B30,Datos[],MATCH($C$2,Datos[#Headers],0),FALSE))</f>
        <v>38.099999999999994</v>
      </c>
      <c r="D30" s="13">
        <f>IF($C$1="mm",VLOOKUP($B30,Datos[],MATCH($C$2,Datos[#Headers],0),FALSE)-VLOOKUP(D$4,Datos[],MATCH($C$2,Datos[#Headers],0),FALSE),(VLOOKUP($B30,Datos[],MATCH($C$2,Datos[#Headers],0),FALSE)-VLOOKUP(D$4,Datos[],MATCH($C$2,Datos[#Headers],0),FALSE))/VLOOKUP($B30,Datos[],MATCH($C$2,Datos[#Headers],0),FALSE))</f>
        <v>38.099999999999994</v>
      </c>
      <c r="E30" s="13">
        <f>IF($C$1="mm",VLOOKUP($B30,Datos[],MATCH($C$2,Datos[#Headers],0),FALSE)-VLOOKUP(E$4,Datos[],MATCH($C$2,Datos[#Headers],0),FALSE),(VLOOKUP($B30,Datos[],MATCH($C$2,Datos[#Headers],0),FALSE)-VLOOKUP(E$4,Datos[],MATCH($C$2,Datos[#Headers],0),FALSE))/VLOOKUP($B30,Datos[],MATCH($C$2,Datos[#Headers],0),FALSE))</f>
        <v>-53.932000000000016</v>
      </c>
      <c r="F30" s="13">
        <f>IF($C$1="mm",VLOOKUP($B30,Datos[],MATCH($C$2,Datos[#Headers],0),FALSE)-VLOOKUP(F$4,Datos[],MATCH($C$2,Datos[#Headers],0),FALSE),(VLOOKUP($B30,Datos[],MATCH($C$2,Datos[#Headers],0),FALSE)-VLOOKUP(F$4,Datos[],MATCH($C$2,Datos[#Headers],0),FALSE))/VLOOKUP($B30,Datos[],MATCH($C$2,Datos[#Headers],0),FALSE))</f>
        <v>-33.782000000000011</v>
      </c>
      <c r="G30" s="13">
        <f>IF($C$1="mm",VLOOKUP($B30,Datos[],MATCH($C$2,Datos[#Headers],0),FALSE)-VLOOKUP(G$4,Datos[],MATCH($C$2,Datos[#Headers],0),FALSE),(VLOOKUP($B30,Datos[],MATCH($C$2,Datos[#Headers],0),FALSE)-VLOOKUP(G$4,Datos[],MATCH($C$2,Datos[#Headers],0),FALSE))/VLOOKUP($B30,Datos[],MATCH($C$2,Datos[#Headers],0),FALSE))</f>
        <v>-33.782000000000011</v>
      </c>
      <c r="H30" s="13">
        <f>IF($C$1="mm",VLOOKUP($B30,Datos[],MATCH($C$2,Datos[#Headers],0),FALSE)-VLOOKUP(H$4,Datos[],MATCH($C$2,Datos[#Headers],0),FALSE),(VLOOKUP($B30,Datos[],MATCH($C$2,Datos[#Headers],0),FALSE)-VLOOKUP(H$4,Datos[],MATCH($C$2,Datos[#Headers],0),FALSE))/VLOOKUP($B30,Datos[],MATCH($C$2,Datos[#Headers],0),FALSE))</f>
        <v>20.066000000000003</v>
      </c>
      <c r="I30" s="13">
        <f>IF($C$1="mm",VLOOKUP($B30,Datos[],MATCH($C$2,Datos[#Headers],0),FALSE)-VLOOKUP(I$4,Datos[],MATCH($C$2,Datos[#Headers],0),FALSE),(VLOOKUP($B30,Datos[],MATCH($C$2,Datos[#Headers],0),FALSE)-VLOOKUP(I$4,Datos[],MATCH($C$2,Datos[#Headers],0),FALSE))/VLOOKUP($B30,Datos[],MATCH($C$2,Datos[#Headers],0),FALSE))</f>
        <v>-27.432000000000016</v>
      </c>
      <c r="J30" s="13">
        <f>IF($C$1="mm",VLOOKUP($B30,Datos[],MATCH($C$2,Datos[#Headers],0),FALSE)-VLOOKUP(J$4,Datos[],MATCH($C$2,Datos[#Headers],0),FALSE),(VLOOKUP($B30,Datos[],MATCH($C$2,Datos[#Headers],0),FALSE)-VLOOKUP(J$4,Datos[],MATCH($C$2,Datos[#Headers],0),FALSE))/VLOOKUP($B30,Datos[],MATCH($C$2,Datos[#Headers],0),FALSE))</f>
        <v>-28.701999999999998</v>
      </c>
      <c r="K30" s="13">
        <f>IF($C$1="mm",VLOOKUP($B30,Datos[],MATCH($C$2,Datos[#Headers],0),FALSE)-VLOOKUP(K$4,Datos[],MATCH($C$2,Datos[#Headers],0),FALSE),(VLOOKUP($B30,Datos[],MATCH($C$2,Datos[#Headers],0),FALSE)-VLOOKUP(K$4,Datos[],MATCH($C$2,Datos[#Headers],0),FALSE))/VLOOKUP($B30,Datos[],MATCH($C$2,Datos[#Headers],0),FALSE))</f>
        <v>-9.6520000000000152</v>
      </c>
      <c r="L30" s="13">
        <f>IF($C$1="mm",VLOOKUP($B30,Datos[],MATCH($C$2,Datos[#Headers],0),FALSE)-VLOOKUP(L$4,Datos[],MATCH($C$2,Datos[#Headers],0),FALSE),(VLOOKUP($B30,Datos[],MATCH($C$2,Datos[#Headers],0),FALSE)-VLOOKUP(L$4,Datos[],MATCH($C$2,Datos[#Headers],0),FALSE))/VLOOKUP($B30,Datos[],MATCH($C$2,Datos[#Headers],0),FALSE))</f>
        <v>-9.6520000000000152</v>
      </c>
      <c r="M30" s="13">
        <f>IF($C$1="mm",VLOOKUP($B30,Datos[],MATCH($C$2,Datos[#Headers],0),FALSE)-VLOOKUP(M$4,Datos[],MATCH($C$2,Datos[#Headers],0),FALSE),(VLOOKUP($B30,Datos[],MATCH($C$2,Datos[#Headers],0),FALSE)-VLOOKUP(M$4,Datos[],MATCH($C$2,Datos[#Headers],0),FALSE))/VLOOKUP($B30,Datos[],MATCH($C$2,Datos[#Headers],0),FALSE))</f>
        <v>-32.004000000000019</v>
      </c>
      <c r="N30" s="13">
        <f>IF($C$1="mm",VLOOKUP($B30,Datos[],MATCH($C$2,Datos[#Headers],0),FALSE)-VLOOKUP(N$4,Datos[],MATCH($C$2,Datos[#Headers],0),FALSE),(VLOOKUP($B30,Datos[],MATCH($C$2,Datos[#Headers],0),FALSE)-VLOOKUP(N$4,Datos[],MATCH($C$2,Datos[#Headers],0),FALSE))/VLOOKUP($B30,Datos[],MATCH($C$2,Datos[#Headers],0),FALSE))</f>
        <v>5.0799999999999841</v>
      </c>
      <c r="O30" s="13">
        <f>IF($C$1="mm",VLOOKUP($B30,Datos[],MATCH($C$2,Datos[#Headers],0),FALSE)-VLOOKUP(O$4,Datos[],MATCH($C$2,Datos[#Headers],0),FALSE),(VLOOKUP($B30,Datos[],MATCH($C$2,Datos[#Headers],0),FALSE)-VLOOKUP(O$4,Datos[],MATCH($C$2,Datos[#Headers],0),FALSE))/VLOOKUP($B30,Datos[],MATCH($C$2,Datos[#Headers],0),FALSE))</f>
        <v>-21.932000000000016</v>
      </c>
      <c r="P30" s="13">
        <f>IF($C$1="mm",VLOOKUP($B30,Datos[],MATCH($C$2,Datos[#Headers],0),FALSE)-VLOOKUP(P$4,Datos[],MATCH($C$2,Datos[#Headers],0),FALSE),(VLOOKUP($B30,Datos[],MATCH($C$2,Datos[#Headers],0),FALSE)-VLOOKUP(P$4,Datos[],MATCH($C$2,Datos[#Headers],0),FALSE))/VLOOKUP($B30,Datos[],MATCH($C$2,Datos[#Headers],0),FALSE))</f>
        <v>-44.932000000000016</v>
      </c>
      <c r="Q30" s="13">
        <f>IF($C$1="mm",VLOOKUP($B30,Datos[],MATCH($C$2,Datos[#Headers],0),FALSE)-VLOOKUP(Q$4,Datos[],MATCH($C$2,Datos[#Headers],0),FALSE),(VLOOKUP($B30,Datos[],MATCH($C$2,Datos[#Headers],0),FALSE)-VLOOKUP(Q$4,Datos[],MATCH($C$2,Datos[#Headers],0),FALSE))/VLOOKUP($B30,Datos[],MATCH($C$2,Datos[#Headers],0),FALSE))</f>
        <v>-23.932000000000016</v>
      </c>
      <c r="R30" s="13">
        <f>IF($C$1="mm",VLOOKUP($B30,Datos[],MATCH($C$2,Datos[#Headers],0),FALSE)-VLOOKUP(R$4,Datos[],MATCH($C$2,Datos[#Headers],0),FALSE),(VLOOKUP($B30,Datos[],MATCH($C$2,Datos[#Headers],0),FALSE)-VLOOKUP(R$4,Datos[],MATCH($C$2,Datos[#Headers],0),FALSE))/VLOOKUP($B30,Datos[],MATCH($C$2,Datos[#Headers],0),FALSE))</f>
        <v>-39.932000000000016</v>
      </c>
      <c r="S30" s="13">
        <f>IF($C$1="mm",VLOOKUP($B30,Datos[],MATCH($C$2,Datos[#Headers],0),FALSE)-VLOOKUP(S$4,Datos[],MATCH($C$2,Datos[#Headers],0),FALSE),(VLOOKUP($B30,Datos[],MATCH($C$2,Datos[#Headers],0),FALSE)-VLOOKUP(S$4,Datos[],MATCH($C$2,Datos[#Headers],0),FALSE))/VLOOKUP($B30,Datos[],MATCH($C$2,Datos[#Headers],0),FALSE))</f>
        <v>2.5679999999999836</v>
      </c>
      <c r="T30" s="13">
        <f>IF($C$1="mm",VLOOKUP($B30,Datos[],MATCH($C$2,Datos[#Headers],0),FALSE)-VLOOKUP(T$4,Datos[],MATCH($C$2,Datos[#Headers],0),FALSE),(VLOOKUP($B30,Datos[],MATCH($C$2,Datos[#Headers],0),FALSE)-VLOOKUP(T$4,Datos[],MATCH($C$2,Datos[#Headers],0),FALSE))/VLOOKUP($B30,Datos[],MATCH($C$2,Datos[#Headers],0),FALSE))</f>
        <v>-6.9320000000000164</v>
      </c>
      <c r="U30" s="13">
        <f>IF($C$1="mm",VLOOKUP($B30,Datos[],MATCH($C$2,Datos[#Headers],0),FALSE)-VLOOKUP(U$4,Datos[],MATCH($C$2,Datos[#Headers],0),FALSE),(VLOOKUP($B30,Datos[],MATCH($C$2,Datos[#Headers],0),FALSE)-VLOOKUP(U$4,Datos[],MATCH($C$2,Datos[#Headers],0),FALSE))/VLOOKUP($B30,Datos[],MATCH($C$2,Datos[#Headers],0),FALSE))</f>
        <v>-24.932000000000016</v>
      </c>
      <c r="V30" s="13">
        <f>IF($C$1="mm",VLOOKUP($B30,Datos[],MATCH($C$2,Datos[#Headers],0),FALSE)-VLOOKUP(V$4,Datos[],MATCH($C$2,Datos[#Headers],0),FALSE),(VLOOKUP($B30,Datos[],MATCH($C$2,Datos[#Headers],0),FALSE)-VLOOKUP(V$4,Datos[],MATCH($C$2,Datos[#Headers],0),FALSE))/VLOOKUP($B30,Datos[],MATCH($C$2,Datos[#Headers],0),FALSE))</f>
        <v>-9.6520000000000152</v>
      </c>
      <c r="W30" s="13">
        <f>IF($C$1="mm",VLOOKUP($B30,Datos[],MATCH($C$2,Datos[#Headers],0),FALSE)-VLOOKUP(W$4,Datos[],MATCH($C$2,Datos[#Headers],0),FALSE),(VLOOKUP($B30,Datos[],MATCH($C$2,Datos[#Headers],0),FALSE)-VLOOKUP(W$4,Datos[],MATCH($C$2,Datos[#Headers],0),FALSE))/VLOOKUP($B30,Datos[],MATCH($C$2,Datos[#Headers],0),FALSE))</f>
        <v>-44.932000000000016</v>
      </c>
      <c r="X30" s="13">
        <f>IF($C$1="mm",VLOOKUP($B30,Datos[],MATCH($C$2,Datos[#Headers],0),FALSE)-VLOOKUP(X$4,Datos[],MATCH($C$2,Datos[#Headers],0),FALSE),(VLOOKUP($B30,Datos[],MATCH($C$2,Datos[#Headers],0),FALSE)-VLOOKUP(X$4,Datos[],MATCH($C$2,Datos[#Headers],0),FALSE))/VLOOKUP($B30,Datos[],MATCH($C$2,Datos[#Headers],0),FALSE))</f>
        <v>-24.932000000000016</v>
      </c>
      <c r="Y30" s="13">
        <f>IF($C$1="mm",VLOOKUP($B30,Datos[],MATCH($C$2,Datos[#Headers],0),FALSE)-VLOOKUP(Y$4,Datos[],MATCH($C$2,Datos[#Headers],0),FALSE),(VLOOKUP($B30,Datos[],MATCH($C$2,Datos[#Headers],0),FALSE)-VLOOKUP(Y$4,Datos[],MATCH($C$2,Datos[#Headers],0),FALSE))/VLOOKUP($B30,Datos[],MATCH($C$2,Datos[#Headers],0),FALSE))</f>
        <v>-38.932000000000016</v>
      </c>
      <c r="Z30" s="13">
        <f>IF($C$1="mm",VLOOKUP($B30,Datos[],MATCH($C$2,Datos[#Headers],0),FALSE)-VLOOKUP(Z$4,Datos[],MATCH($C$2,Datos[#Headers],0),FALSE),(VLOOKUP($B30,Datos[],MATCH($C$2,Datos[#Headers],0),FALSE)-VLOOKUP(Z$4,Datos[],MATCH($C$2,Datos[#Headers],0),FALSE))/VLOOKUP($B30,Datos[],MATCH($C$2,Datos[#Headers],0),FALSE))</f>
        <v>-21.844000000000023</v>
      </c>
      <c r="AA30" s="13">
        <f>IF($C$1="mm",VLOOKUP($B30,Datos[],MATCH($C$2,Datos[#Headers],0),FALSE)-VLOOKUP(AA$4,Datos[],MATCH($C$2,Datos[#Headers],0),FALSE),(VLOOKUP($B30,Datos[],MATCH($C$2,Datos[#Headers],0),FALSE)-VLOOKUP(AA$4,Datos[],MATCH($C$2,Datos[#Headers],0),FALSE))/VLOOKUP($B30,Datos[],MATCH($C$2,Datos[#Headers],0),FALSE))</f>
        <v>-25.932000000000016</v>
      </c>
      <c r="AB30" s="13">
        <f>IF($C$1="mm",VLOOKUP($B30,Datos[],MATCH($C$2,Datos[#Headers],0),FALSE)-VLOOKUP(AB$4,Datos[],MATCH($C$2,Datos[#Headers],0),FALSE),(VLOOKUP($B30,Datos[],MATCH($C$2,Datos[#Headers],0),FALSE)-VLOOKUP(AB$4,Datos[],MATCH($C$2,Datos[#Headers],0),FALSE))/VLOOKUP($B30,Datos[],MATCH($C$2,Datos[#Headers],0),FALSE))</f>
        <v>0</v>
      </c>
      <c r="AC30" s="13">
        <f>IF($C$1="mm",VLOOKUP($B30,Datos[],MATCH($C$2,Datos[#Headers],0),FALSE)-VLOOKUP(AC$4,Datos[],MATCH($C$2,Datos[#Headers],0),FALSE),(VLOOKUP($B30,Datos[],MATCH($C$2,Datos[#Headers],0),FALSE)-VLOOKUP(AC$4,Datos[],MATCH($C$2,Datos[#Headers],0),FALSE))/VLOOKUP($B30,Datos[],MATCH($C$2,Datos[#Headers],0),FALSE))</f>
        <v>-58.928000000000026</v>
      </c>
      <c r="AD30" s="13">
        <f>IF($C$1="mm",VLOOKUP($B30,Datos[],MATCH($C$2,Datos[#Headers],0),FALSE)-VLOOKUP(AD$4,Datos[],MATCH($C$2,Datos[#Headers],0),FALSE),(VLOOKUP($B30,Datos[],MATCH($C$2,Datos[#Headers],0),FALSE)-VLOOKUP(AD$4,Datos[],MATCH($C$2,Datos[#Headers],0),FALSE))/VLOOKUP($B30,Datos[],MATCH($C$2,Datos[#Headers],0),FALSE))</f>
        <v>4.0639999999999645</v>
      </c>
      <c r="AE30" s="13">
        <f>IF($C$1="mm",VLOOKUP($B30,Datos[],MATCH($C$2,Datos[#Headers],0),FALSE)-VLOOKUP(AE$4,Datos[],MATCH($C$2,Datos[#Headers],0),FALSE),(VLOOKUP($B30,Datos[],MATCH($C$2,Datos[#Headers],0),FALSE)-VLOOKUP(AE$4,Datos[],MATCH($C$2,Datos[#Headers],0),FALSE))/VLOOKUP($B30,Datos[],MATCH($C$2,Datos[#Headers],0),FALSE))</f>
        <v>-2.0320000000000107</v>
      </c>
      <c r="AF30" s="13">
        <f>IF($C$1="mm",VLOOKUP($B30,Datos[],MATCH($C$2,Datos[#Headers],0),FALSE)-VLOOKUP(AF$4,Datos[],MATCH($C$2,Datos[#Headers],0),FALSE),(VLOOKUP($B30,Datos[],MATCH($C$2,Datos[#Headers],0),FALSE)-VLOOKUP(AF$4,Datos[],MATCH($C$2,Datos[#Headers],0),FALSE))/VLOOKUP($B30,Datos[],MATCH($C$2,Datos[#Headers],0),FALSE))</f>
        <v>-25.908000000000015</v>
      </c>
      <c r="AG30" s="13">
        <f>IF($C$1="mm",VLOOKUP($B30,Datos[],MATCH($C$2,Datos[#Headers],0),FALSE)-VLOOKUP(AG$4,Datos[],MATCH($C$2,Datos[#Headers],0),FALSE),(VLOOKUP($B30,Datos[],MATCH($C$2,Datos[#Headers],0),FALSE)-VLOOKUP(AG$4,Datos[],MATCH($C$2,Datos[#Headers],0),FALSE))/VLOOKUP($B30,Datos[],MATCH($C$2,Datos[#Headers],0),FALSE))</f>
        <v>-21.844000000000023</v>
      </c>
      <c r="AH30" s="13">
        <f>IF($C$1="mm",VLOOKUP($B30,Datos[],MATCH($C$2,Datos[#Headers],0),FALSE)-VLOOKUP(AH$4,Datos[],MATCH($C$2,Datos[#Headers],0),FALSE),(VLOOKUP($B30,Datos[],MATCH($C$2,Datos[#Headers],0),FALSE)-VLOOKUP(AH$4,Datos[],MATCH($C$2,Datos[#Headers],0),FALSE))/VLOOKUP($B30,Datos[],MATCH($C$2,Datos[#Headers],0),FALSE))</f>
        <v>-17.78000000000003</v>
      </c>
      <c r="AI30" s="13">
        <f>IF($C$1="mm",VLOOKUP($B30,Datos[],MATCH($C$2,Datos[#Headers],0),FALSE)-VLOOKUP(AI$4,Datos[],MATCH($C$2,Datos[#Headers],0),FALSE),(VLOOKUP($B30,Datos[],MATCH($C$2,Datos[#Headers],0),FALSE)-VLOOKUP(AI$4,Datos[],MATCH($C$2,Datos[#Headers],0),FALSE))/VLOOKUP($B30,Datos[],MATCH($C$2,Datos[#Headers],0),FALSE))</f>
        <v>-32.76600000000002</v>
      </c>
      <c r="AJ30" s="13">
        <f>IF($C$1="mm",VLOOKUP($B30,Datos[],MATCH($C$2,Datos[#Headers],0),FALSE)-VLOOKUP(AJ$4,Datos[],MATCH($C$2,Datos[#Headers],0),FALSE),(VLOOKUP($B30,Datos[],MATCH($C$2,Datos[#Headers],0),FALSE)-VLOOKUP(AJ$4,Datos[],MATCH($C$2,Datos[#Headers],0),FALSE))/VLOOKUP($B30,Datos[],MATCH($C$2,Datos[#Headers],0),FALSE))</f>
        <v>0</v>
      </c>
      <c r="AK30" s="13">
        <f>IF($C$1="mm",VLOOKUP($B30,Datos[],MATCH($C$2,Datos[#Headers],0),FALSE)-VLOOKUP(AK$4,Datos[],MATCH($C$2,Datos[#Headers],0),FALSE),(VLOOKUP($B30,Datos[],MATCH($C$2,Datos[#Headers],0),FALSE)-VLOOKUP(AK$4,Datos[],MATCH($C$2,Datos[#Headers],0),FALSE))/VLOOKUP($B30,Datos[],MATCH($C$2,Datos[#Headers],0),FALSE))</f>
        <v>-22.932000000000016</v>
      </c>
      <c r="AL30" s="13">
        <f>IF($C$1="mm",VLOOKUP($B30,Datos[],MATCH($C$2,Datos[#Headers],0),FALSE)-VLOOKUP(AL$4,Datos[],MATCH($C$2,Datos[#Headers],0),FALSE),(VLOOKUP($B30,Datos[],MATCH($C$2,Datos[#Headers],0),FALSE)-VLOOKUP(AL$4,Datos[],MATCH($C$2,Datos[#Headers],0),FALSE))/VLOOKUP($B30,Datos[],MATCH($C$2,Datos[#Headers],0),FALSE))</f>
        <v>-46.932000000000016</v>
      </c>
      <c r="AM30" s="13">
        <f>IF($C$1="mm",VLOOKUP($B30,Datos[],MATCH($C$2,Datos[#Headers],0),FALSE)-VLOOKUP(AM$4,Datos[],MATCH($C$2,Datos[#Headers],0),FALSE),(VLOOKUP($B30,Datos[],MATCH($C$2,Datos[#Headers],0),FALSE)-VLOOKUP(AM$4,Datos[],MATCH($C$2,Datos[#Headers],0),FALSE))/VLOOKUP($B30,Datos[],MATCH($C$2,Datos[#Headers],0),FALSE))</f>
        <v>-4.8259999999999934</v>
      </c>
      <c r="AN30" s="13">
        <f>IF($C$1="mm",VLOOKUP($B30,Datos[],MATCH($C$2,Datos[#Headers],0),FALSE)-VLOOKUP(AN$4,Datos[],MATCH($C$2,Datos[#Headers],0),FALSE),(VLOOKUP($B30,Datos[],MATCH($C$2,Datos[#Headers],0),FALSE)-VLOOKUP(AN$4,Datos[],MATCH($C$2,Datos[#Headers],0),FALSE))/VLOOKUP($B30,Datos[],MATCH($C$2,Datos[#Headers],0),FALSE))</f>
        <v>-32.004000000000019</v>
      </c>
      <c r="AO30" s="13">
        <f>IF($C$1="mm",VLOOKUP($B30,Datos[],MATCH($C$2,Datos[#Headers],0),FALSE)-VLOOKUP(AO$4,Datos[],MATCH($C$2,Datos[#Headers],0),FALSE),(VLOOKUP($B30,Datos[],MATCH($C$2,Datos[#Headers],0),FALSE)-VLOOKUP(AO$4,Datos[],MATCH($C$2,Datos[#Headers],0),FALSE))/VLOOKUP($B30,Datos[],MATCH($C$2,Datos[#Headers],0),FALSE))</f>
        <v>-9.9060000000000059</v>
      </c>
      <c r="AP30" s="13">
        <f>IF($C$1="mm",VLOOKUP($B30,Datos[],MATCH($C$2,Datos[#Headers],0),FALSE)-VLOOKUP(AP$4,Datos[],MATCH($C$2,Datos[#Headers],0),FALSE),(VLOOKUP($B30,Datos[],MATCH($C$2,Datos[#Headers],0),FALSE)-VLOOKUP(AP$4,Datos[],MATCH($C$2,Datos[#Headers],0),FALSE))/VLOOKUP($B30,Datos[],MATCH($C$2,Datos[#Headers],0),FALSE))</f>
        <v>-14.732000000000028</v>
      </c>
      <c r="AQ30" s="13">
        <f>IF($C$1="mm",VLOOKUP($B30,Datos[],MATCH($C$2,Datos[#Headers],0),FALSE)-VLOOKUP(AQ$4,Datos[],MATCH($C$2,Datos[#Headers],0),FALSE),(VLOOKUP($B30,Datos[],MATCH($C$2,Datos[#Headers],0),FALSE)-VLOOKUP(AQ$4,Datos[],MATCH($C$2,Datos[#Headers],0),FALSE))/VLOOKUP($B30,Datos[],MATCH($C$2,Datos[#Headers],0),FALSE))</f>
        <v>-52.932000000000016</v>
      </c>
      <c r="AR30" s="13">
        <f>IF($C$1="mm",VLOOKUP($B30,Datos[],MATCH($C$2,Datos[#Headers],0),FALSE)-VLOOKUP(AR$4,Datos[],MATCH($C$2,Datos[#Headers],0),FALSE),(VLOOKUP($B30,Datos[],MATCH($C$2,Datos[#Headers],0),FALSE)-VLOOKUP(AR$4,Datos[],MATCH($C$2,Datos[#Headers],0),FALSE))/VLOOKUP($B30,Datos[],MATCH($C$2,Datos[#Headers],0),FALSE))</f>
        <v>-44.932000000000016</v>
      </c>
      <c r="AS30" s="13">
        <f>IF($C$1="mm",VLOOKUP($B30,Datos[],MATCH($C$2,Datos[#Headers],0),FALSE)-VLOOKUP(AS$4,Datos[],MATCH($C$2,Datos[#Headers],0),FALSE),(VLOOKUP($B30,Datos[],MATCH($C$2,Datos[#Headers],0),FALSE)-VLOOKUP(AS$4,Datos[],MATCH($C$2,Datos[#Headers],0),FALSE))/VLOOKUP($B30,Datos[],MATCH($C$2,Datos[#Headers],0),FALSE))</f>
        <v>8.1279999999999859</v>
      </c>
      <c r="AT30" s="13">
        <f>IF($C$1="mm",VLOOKUP($B30,Datos[],MATCH($C$2,Datos[#Headers],0),FALSE)-VLOOKUP(AT$4,Datos[],MATCH($C$2,Datos[#Headers],0),FALSE),(VLOOKUP($B30,Datos[],MATCH($C$2,Datos[#Headers],0),FALSE)-VLOOKUP(AT$4,Datos[],MATCH($C$2,Datos[#Headers],0),FALSE))/VLOOKUP($B30,Datos[],MATCH($C$2,Datos[#Headers],0),FALSE))</f>
        <v>-8.382000000000005</v>
      </c>
      <c r="AU30" s="13">
        <f>IF($C$1="mm",VLOOKUP($B30,Datos[],MATCH($C$2,Datos[#Headers],0),FALSE)-VLOOKUP(AU$4,Datos[],MATCH($C$2,Datos[#Headers],0),FALSE),(VLOOKUP($B30,Datos[],MATCH($C$2,Datos[#Headers],0),FALSE)-VLOOKUP(AU$4,Datos[],MATCH($C$2,Datos[#Headers],0),FALSE))/VLOOKUP($B30,Datos[],MATCH($C$2,Datos[#Headers],0),FALSE))</f>
        <v>28.448000000000008</v>
      </c>
      <c r="AV30" s="13">
        <f>IF($C$1="mm",VLOOKUP($B30,Datos[],MATCH($C$2,Datos[#Headers],0),FALSE)-VLOOKUP(AV$4,Datos[],MATCH($C$2,Datos[#Headers],0),FALSE),(VLOOKUP($B30,Datos[],MATCH($C$2,Datos[#Headers],0),FALSE)-VLOOKUP(AV$4,Datos[],MATCH($C$2,Datos[#Headers],0),FALSE))/VLOOKUP($B30,Datos[],MATCH($C$2,Datos[#Headers],0),FALSE))</f>
        <v>-46.932000000000016</v>
      </c>
      <c r="AW30" s="13">
        <f>IF($C$1="mm",VLOOKUP($B30,Datos[],MATCH($C$2,Datos[#Headers],0),FALSE)-VLOOKUP(AW$4,Datos[],MATCH($C$2,Datos[#Headers],0),FALSE),(VLOOKUP($B30,Datos[],MATCH($C$2,Datos[#Headers],0),FALSE)-VLOOKUP(AW$4,Datos[],MATCH($C$2,Datos[#Headers],0),FALSE))/VLOOKUP($B30,Datos[],MATCH($C$2,Datos[#Headers],0),FALSE))</f>
        <v>-21.082000000000022</v>
      </c>
      <c r="AX30" s="13">
        <f>IF($C$1="mm",VLOOKUP($B30,Datos[],MATCH($C$2,Datos[#Headers],0),FALSE)-VLOOKUP(AX$4,Datos[],MATCH($C$2,Datos[#Headers],0),FALSE),(VLOOKUP($B30,Datos[],MATCH($C$2,Datos[#Headers],0),FALSE)-VLOOKUP(AX$4,Datos[],MATCH($C$2,Datos[#Headers],0),FALSE))/VLOOKUP($B30,Datos[],MATCH($C$2,Datos[#Headers],0),FALSE))</f>
        <v>-46.481999999999999</v>
      </c>
      <c r="AY30" s="13">
        <f>IF($C$1="mm",VLOOKUP($B30,Datos[],MATCH($C$2,Datos[#Headers],0),FALSE)-VLOOKUP(AY$4,Datos[],MATCH($C$2,Datos[#Headers],0),FALSE),(VLOOKUP($B30,Datos[],MATCH($C$2,Datos[#Headers],0),FALSE)-VLOOKUP(AY$4,Datos[],MATCH($C$2,Datos[#Headers],0),FALSE))/VLOOKUP($B30,Datos[],MATCH($C$2,Datos[#Headers],0),FALSE))</f>
        <v>-4.5720000000000312</v>
      </c>
      <c r="AZ30" s="13">
        <f>IF($C$1="mm",VLOOKUP($B30,Datos[],MATCH($C$2,Datos[#Headers],0),FALSE)-VLOOKUP(AZ$4,Datos[],MATCH($C$2,Datos[#Headers],0),FALSE),(VLOOKUP($B30,Datos[],MATCH($C$2,Datos[#Headers],0),FALSE)-VLOOKUP(AZ$4,Datos[],MATCH($C$2,Datos[#Headers],0),FALSE))/VLOOKUP($B30,Datos[],MATCH($C$2,Datos[#Headers],0),FALSE))</f>
        <v>-9.6520000000000152</v>
      </c>
      <c r="BA30" s="13">
        <f>IF($C$1="mm",VLOOKUP($B30,Datos[],MATCH($C$2,Datos[#Headers],0),FALSE)-VLOOKUP(BA$4,Datos[],MATCH($C$2,Datos[#Headers],0),FALSE),(VLOOKUP($B30,Datos[],MATCH($C$2,Datos[#Headers],0),FALSE)-VLOOKUP(BA$4,Datos[],MATCH($C$2,Datos[#Headers],0),FALSE))/VLOOKUP($B30,Datos[],MATCH($C$2,Datos[#Headers],0),FALSE))</f>
        <v>8.1279999999999859</v>
      </c>
      <c r="BB30" s="13" t="e">
        <f>IF($C$1="mm",VLOOKUP($B30,Datos[],MATCH($C$2,Datos[#Headers],0),FALSE)-VLOOKUP(BB$4,Datos[],MATCH($C$2,Datos[#Headers],0),FALSE),(VLOOKUP($B30,Datos[],MATCH($C$2,Datos[#Headers],0),FALSE)-VLOOKUP(BB$4,Datos[],MATCH($C$2,Datos[#Headers],0),FALSE))/VLOOKUP($B30,Datos[],MATCH($C$2,Datos[#Headers],0),FALSE))</f>
        <v>#N/A</v>
      </c>
      <c r="BC30" s="13">
        <f>IF($C$1="mm",VLOOKUP($B30,Datos[],MATCH($C$2,Datos[#Headers],0),FALSE)-VLOOKUP(BC$4,Datos[],MATCH($C$2,Datos[#Headers],0),FALSE),(VLOOKUP($B30,Datos[],MATCH($C$2,Datos[#Headers],0),FALSE)-VLOOKUP(BC$4,Datos[],MATCH($C$2,Datos[#Headers],0),FALSE))/VLOOKUP($B30,Datos[],MATCH($C$2,Datos[#Headers],0),FALSE))</f>
        <v>0.25399999999999068</v>
      </c>
      <c r="BD30" s="13">
        <f>IF($C$1="mm",VLOOKUP($B30,Datos[],MATCH($C$2,Datos[#Headers],0),FALSE)-VLOOKUP(BD$4,Datos[],MATCH($C$2,Datos[#Headers],0),FALSE),(VLOOKUP($B30,Datos[],MATCH($C$2,Datos[#Headers],0),FALSE)-VLOOKUP(BD$4,Datos[],MATCH($C$2,Datos[#Headers],0),FALSE))/VLOOKUP($B30,Datos[],MATCH($C$2,Datos[#Headers],0),FALSE))</f>
        <v>-27.432000000000016</v>
      </c>
      <c r="BE30" s="13">
        <f>IF($C$1="mm",VLOOKUP($B30,Datos[],MATCH($C$2,Datos[#Headers],0),FALSE)-VLOOKUP(BE$4,Datos[],MATCH($C$2,Datos[#Headers],0),FALSE),(VLOOKUP($B30,Datos[],MATCH($C$2,Datos[#Headers],0),FALSE)-VLOOKUP(BE$4,Datos[],MATCH($C$2,Datos[#Headers],0),FALSE))/VLOOKUP($B30,Datos[],MATCH($C$2,Datos[#Headers],0),FALSE))</f>
        <v>-52.832000000000022</v>
      </c>
      <c r="BF30" s="13">
        <f>IF($C$1="mm",VLOOKUP($B30,Datos[],MATCH($C$2,Datos[#Headers],0),FALSE)-VLOOKUP(BF$4,Datos[],MATCH($C$2,Datos[#Headers],0),FALSE),(VLOOKUP($B30,Datos[],MATCH($C$2,Datos[#Headers],0),FALSE)-VLOOKUP(BF$4,Datos[],MATCH($C$2,Datos[#Headers],0),FALSE))/VLOOKUP($B30,Datos[],MATCH($C$2,Datos[#Headers],0),FALSE))</f>
        <v>-27.432000000000016</v>
      </c>
      <c r="BG30" s="13">
        <f>IF($C$1="mm",VLOOKUP($B30,Datos[],MATCH($C$2,Datos[#Headers],0),FALSE)-VLOOKUP(BG$4,Datos[],MATCH($C$2,Datos[#Headers],0),FALSE),(VLOOKUP($B30,Datos[],MATCH($C$2,Datos[#Headers],0),FALSE)-VLOOKUP(BG$4,Datos[],MATCH($C$2,Datos[#Headers],0),FALSE))/VLOOKUP($B30,Datos[],MATCH($C$2,Datos[#Headers],0),FALSE))</f>
        <v>-40.132000000000005</v>
      </c>
      <c r="BH30" s="13">
        <f>IF($C$1="mm",VLOOKUP($B30,Datos[],MATCH($C$2,Datos[#Headers],0),FALSE)-VLOOKUP(BH$4,Datos[],MATCH($C$2,Datos[#Headers],0),FALSE),(VLOOKUP($B30,Datos[],MATCH($C$2,Datos[#Headers],0),FALSE)-VLOOKUP(BH$4,Datos[],MATCH($C$2,Datos[#Headers],0),FALSE))/VLOOKUP($B30,Datos[],MATCH($C$2,Datos[#Headers],0),FALSE))</f>
        <v>-52.932000000000016</v>
      </c>
      <c r="BI30" s="13">
        <f>IF($C$1="mm",VLOOKUP($B30,Datos[],MATCH($C$2,Datos[#Headers],0),FALSE)-VLOOKUP(BI$4,Datos[],MATCH($C$2,Datos[#Headers],0),FALSE),(VLOOKUP($B30,Datos[],MATCH($C$2,Datos[#Headers],0),FALSE)-VLOOKUP(BI$4,Datos[],MATCH($C$2,Datos[#Headers],0),FALSE))/VLOOKUP($B30,Datos[],MATCH($C$2,Datos[#Headers],0),FALSE))</f>
        <v>8.1279999999999859</v>
      </c>
      <c r="BJ30" s="13">
        <f>IF($C$1="mm",VLOOKUP($B30,Datos[],MATCH($C$2,Datos[#Headers],0),FALSE)-VLOOKUP(BJ$4,Datos[],MATCH($C$2,Datos[#Headers],0),FALSE),(VLOOKUP($B30,Datos[],MATCH($C$2,Datos[#Headers],0),FALSE)-VLOOKUP(BJ$4,Datos[],MATCH($C$2,Datos[#Headers],0),FALSE))/VLOOKUP($B30,Datos[],MATCH($C$2,Datos[#Headers],0),FALSE))</f>
        <v>3.0480000000000018</v>
      </c>
      <c r="BK30" s="13">
        <f>IF($C$1="mm",VLOOKUP($B30,Datos[],MATCH($C$2,Datos[#Headers],0),FALSE)-VLOOKUP(BK$4,Datos[],MATCH($C$2,Datos[#Headers],0),FALSE),(VLOOKUP($B30,Datos[],MATCH($C$2,Datos[#Headers],0),FALSE)-VLOOKUP(BK$4,Datos[],MATCH($C$2,Datos[#Headers],0),FALSE))/VLOOKUP($B30,Datos[],MATCH($C$2,Datos[#Headers],0),FALSE))</f>
        <v>-24.891999999999996</v>
      </c>
      <c r="BL30" s="13">
        <f>IF($C$1="mm",VLOOKUP($B30,Datos[],MATCH($C$2,Datos[#Headers],0),FALSE)-VLOOKUP(BL$4,Datos[],MATCH($C$2,Datos[#Headers],0),FALSE),(VLOOKUP($B30,Datos[],MATCH($C$2,Datos[#Headers],0),FALSE)-VLOOKUP(BL$4,Datos[],MATCH($C$2,Datos[#Headers],0),FALSE))/VLOOKUP($B30,Datos[],MATCH($C$2,Datos[#Headers],0),FALSE))</f>
        <v>-57.912000000000035</v>
      </c>
      <c r="BM30" s="13">
        <f>IF($C$1="mm",VLOOKUP($B30,Datos[],MATCH($C$2,Datos[#Headers],0),FALSE)-VLOOKUP(BM$4,Datos[],MATCH($C$2,Datos[#Headers],0),FALSE),(VLOOKUP($B30,Datos[],MATCH($C$2,Datos[#Headers],0),FALSE)-VLOOKUP(BM$4,Datos[],MATCH($C$2,Datos[#Headers],0),FALSE))/VLOOKUP($B30,Datos[],MATCH($C$2,Datos[#Headers],0),FALSE))</f>
        <v>-57.912000000000035</v>
      </c>
    </row>
    <row r="31" spans="2:65" s="10" customFormat="1" ht="29.7" customHeight="1" x14ac:dyDescent="0.55000000000000004">
      <c r="B31" s="29" t="s">
        <v>42</v>
      </c>
      <c r="C31" s="13">
        <f>IF($C$1="mm",VLOOKUP($B31,Datos[],MATCH($C$2,Datos[#Headers],0),FALSE)-VLOOKUP(C$4,Datos[],MATCH($C$2,Datos[#Headers],0),FALSE),(VLOOKUP($B31,Datos[],MATCH($C$2,Datos[#Headers],0),FALSE)-VLOOKUP(C$4,Datos[],MATCH($C$2,Datos[#Headers],0),FALSE))/VLOOKUP($B31,Datos[],MATCH($C$2,Datos[#Headers],0),FALSE))</f>
        <v>97.02800000000002</v>
      </c>
      <c r="D31" s="13">
        <f>IF($C$1="mm",VLOOKUP($B31,Datos[],MATCH($C$2,Datos[#Headers],0),FALSE)-VLOOKUP(D$4,Datos[],MATCH($C$2,Datos[#Headers],0),FALSE),(VLOOKUP($B31,Datos[],MATCH($C$2,Datos[#Headers],0),FALSE)-VLOOKUP(D$4,Datos[],MATCH($C$2,Datos[#Headers],0),FALSE))/VLOOKUP($B31,Datos[],MATCH($C$2,Datos[#Headers],0),FALSE))</f>
        <v>97.02800000000002</v>
      </c>
      <c r="E31" s="13">
        <f>IF($C$1="mm",VLOOKUP($B31,Datos[],MATCH($C$2,Datos[#Headers],0),FALSE)-VLOOKUP(E$4,Datos[],MATCH($C$2,Datos[#Headers],0),FALSE),(VLOOKUP($B31,Datos[],MATCH($C$2,Datos[#Headers],0),FALSE)-VLOOKUP(E$4,Datos[],MATCH($C$2,Datos[#Headers],0),FALSE))/VLOOKUP($B31,Datos[],MATCH($C$2,Datos[#Headers],0),FALSE))</f>
        <v>4.9960000000000093</v>
      </c>
      <c r="F31" s="13">
        <f>IF($C$1="mm",VLOOKUP($B31,Datos[],MATCH($C$2,Datos[#Headers],0),FALSE)-VLOOKUP(F$4,Datos[],MATCH($C$2,Datos[#Headers],0),FALSE),(VLOOKUP($B31,Datos[],MATCH($C$2,Datos[#Headers],0),FALSE)-VLOOKUP(F$4,Datos[],MATCH($C$2,Datos[#Headers],0),FALSE))/VLOOKUP($B31,Datos[],MATCH($C$2,Datos[#Headers],0),FALSE))</f>
        <v>25.146000000000015</v>
      </c>
      <c r="G31" s="13">
        <f>IF($C$1="mm",VLOOKUP($B31,Datos[],MATCH($C$2,Datos[#Headers],0),FALSE)-VLOOKUP(G$4,Datos[],MATCH($C$2,Datos[#Headers],0),FALSE),(VLOOKUP($B31,Datos[],MATCH($C$2,Datos[#Headers],0),FALSE)-VLOOKUP(G$4,Datos[],MATCH($C$2,Datos[#Headers],0),FALSE))/VLOOKUP($B31,Datos[],MATCH($C$2,Datos[#Headers],0),FALSE))</f>
        <v>25.146000000000015</v>
      </c>
      <c r="H31" s="13">
        <f>IF($C$1="mm",VLOOKUP($B31,Datos[],MATCH($C$2,Datos[#Headers],0),FALSE)-VLOOKUP(H$4,Datos[],MATCH($C$2,Datos[#Headers],0),FALSE),(VLOOKUP($B31,Datos[],MATCH($C$2,Datos[#Headers],0),FALSE)-VLOOKUP(H$4,Datos[],MATCH($C$2,Datos[#Headers],0),FALSE))/VLOOKUP($B31,Datos[],MATCH($C$2,Datos[#Headers],0),FALSE))</f>
        <v>78.994000000000028</v>
      </c>
      <c r="I31" s="13">
        <f>IF($C$1="mm",VLOOKUP($B31,Datos[],MATCH($C$2,Datos[#Headers],0),FALSE)-VLOOKUP(I$4,Datos[],MATCH($C$2,Datos[#Headers],0),FALSE),(VLOOKUP($B31,Datos[],MATCH($C$2,Datos[#Headers],0),FALSE)-VLOOKUP(I$4,Datos[],MATCH($C$2,Datos[#Headers],0),FALSE))/VLOOKUP($B31,Datos[],MATCH($C$2,Datos[#Headers],0),FALSE))</f>
        <v>31.496000000000009</v>
      </c>
      <c r="J31" s="13">
        <f>IF($C$1="mm",VLOOKUP($B31,Datos[],MATCH($C$2,Datos[#Headers],0),FALSE)-VLOOKUP(J$4,Datos[],MATCH($C$2,Datos[#Headers],0),FALSE),(VLOOKUP($B31,Datos[],MATCH($C$2,Datos[#Headers],0),FALSE)-VLOOKUP(J$4,Datos[],MATCH($C$2,Datos[#Headers],0),FALSE))/VLOOKUP($B31,Datos[],MATCH($C$2,Datos[#Headers],0),FALSE))</f>
        <v>30.226000000000028</v>
      </c>
      <c r="K31" s="13">
        <f>IF($C$1="mm",VLOOKUP($B31,Datos[],MATCH($C$2,Datos[#Headers],0),FALSE)-VLOOKUP(K$4,Datos[],MATCH($C$2,Datos[#Headers],0),FALSE),(VLOOKUP($B31,Datos[],MATCH($C$2,Datos[#Headers],0),FALSE)-VLOOKUP(K$4,Datos[],MATCH($C$2,Datos[#Headers],0),FALSE))/VLOOKUP($B31,Datos[],MATCH($C$2,Datos[#Headers],0),FALSE))</f>
        <v>49.27600000000001</v>
      </c>
      <c r="L31" s="13">
        <f>IF($C$1="mm",VLOOKUP($B31,Datos[],MATCH($C$2,Datos[#Headers],0),FALSE)-VLOOKUP(L$4,Datos[],MATCH($C$2,Datos[#Headers],0),FALSE),(VLOOKUP($B31,Datos[],MATCH($C$2,Datos[#Headers],0),FALSE)-VLOOKUP(L$4,Datos[],MATCH($C$2,Datos[#Headers],0),FALSE))/VLOOKUP($B31,Datos[],MATCH($C$2,Datos[#Headers],0),FALSE))</f>
        <v>49.27600000000001</v>
      </c>
      <c r="M31" s="13">
        <f>IF($C$1="mm",VLOOKUP($B31,Datos[],MATCH($C$2,Datos[#Headers],0),FALSE)-VLOOKUP(M$4,Datos[],MATCH($C$2,Datos[#Headers],0),FALSE),(VLOOKUP($B31,Datos[],MATCH($C$2,Datos[#Headers],0),FALSE)-VLOOKUP(M$4,Datos[],MATCH($C$2,Datos[#Headers],0),FALSE))/VLOOKUP($B31,Datos[],MATCH($C$2,Datos[#Headers],0),FALSE))</f>
        <v>26.924000000000007</v>
      </c>
      <c r="N31" s="13">
        <f>IF($C$1="mm",VLOOKUP($B31,Datos[],MATCH($C$2,Datos[#Headers],0),FALSE)-VLOOKUP(N$4,Datos[],MATCH($C$2,Datos[#Headers],0),FALSE),(VLOOKUP($B31,Datos[],MATCH($C$2,Datos[#Headers],0),FALSE)-VLOOKUP(N$4,Datos[],MATCH($C$2,Datos[#Headers],0),FALSE))/VLOOKUP($B31,Datos[],MATCH($C$2,Datos[#Headers],0),FALSE))</f>
        <v>64.00800000000001</v>
      </c>
      <c r="O31" s="13">
        <f>IF($C$1="mm",VLOOKUP($B31,Datos[],MATCH($C$2,Datos[#Headers],0),FALSE)-VLOOKUP(O$4,Datos[],MATCH($C$2,Datos[#Headers],0),FALSE),(VLOOKUP($B31,Datos[],MATCH($C$2,Datos[#Headers],0),FALSE)-VLOOKUP(O$4,Datos[],MATCH($C$2,Datos[#Headers],0),FALSE))/VLOOKUP($B31,Datos[],MATCH($C$2,Datos[#Headers],0),FALSE))</f>
        <v>36.996000000000009</v>
      </c>
      <c r="P31" s="13">
        <f>IF($C$1="mm",VLOOKUP($B31,Datos[],MATCH($C$2,Datos[#Headers],0),FALSE)-VLOOKUP(P$4,Datos[],MATCH($C$2,Datos[#Headers],0),FALSE),(VLOOKUP($B31,Datos[],MATCH($C$2,Datos[#Headers],0),FALSE)-VLOOKUP(P$4,Datos[],MATCH($C$2,Datos[#Headers],0),FALSE))/VLOOKUP($B31,Datos[],MATCH($C$2,Datos[#Headers],0),FALSE))</f>
        <v>13.996000000000009</v>
      </c>
      <c r="Q31" s="13">
        <f>IF($C$1="mm",VLOOKUP($B31,Datos[],MATCH($C$2,Datos[#Headers],0),FALSE)-VLOOKUP(Q$4,Datos[],MATCH($C$2,Datos[#Headers],0),FALSE),(VLOOKUP($B31,Datos[],MATCH($C$2,Datos[#Headers],0),FALSE)-VLOOKUP(Q$4,Datos[],MATCH($C$2,Datos[#Headers],0),FALSE))/VLOOKUP($B31,Datos[],MATCH($C$2,Datos[#Headers],0),FALSE))</f>
        <v>34.996000000000009</v>
      </c>
      <c r="R31" s="13">
        <f>IF($C$1="mm",VLOOKUP($B31,Datos[],MATCH($C$2,Datos[#Headers],0),FALSE)-VLOOKUP(R$4,Datos[],MATCH($C$2,Datos[#Headers],0),FALSE),(VLOOKUP($B31,Datos[],MATCH($C$2,Datos[#Headers],0),FALSE)-VLOOKUP(R$4,Datos[],MATCH($C$2,Datos[#Headers],0),FALSE))/VLOOKUP($B31,Datos[],MATCH($C$2,Datos[#Headers],0),FALSE))</f>
        <v>18.996000000000009</v>
      </c>
      <c r="S31" s="13">
        <f>IF($C$1="mm",VLOOKUP($B31,Datos[],MATCH($C$2,Datos[#Headers],0),FALSE)-VLOOKUP(S$4,Datos[],MATCH($C$2,Datos[#Headers],0),FALSE),(VLOOKUP($B31,Datos[],MATCH($C$2,Datos[#Headers],0),FALSE)-VLOOKUP(S$4,Datos[],MATCH($C$2,Datos[#Headers],0),FALSE))/VLOOKUP($B31,Datos[],MATCH($C$2,Datos[#Headers],0),FALSE))</f>
        <v>61.496000000000009</v>
      </c>
      <c r="T31" s="13">
        <f>IF($C$1="mm",VLOOKUP($B31,Datos[],MATCH($C$2,Datos[#Headers],0),FALSE)-VLOOKUP(T$4,Datos[],MATCH($C$2,Datos[#Headers],0),FALSE),(VLOOKUP($B31,Datos[],MATCH($C$2,Datos[#Headers],0),FALSE)-VLOOKUP(T$4,Datos[],MATCH($C$2,Datos[#Headers],0),FALSE))/VLOOKUP($B31,Datos[],MATCH($C$2,Datos[#Headers],0),FALSE))</f>
        <v>51.996000000000009</v>
      </c>
      <c r="U31" s="13">
        <f>IF($C$1="mm",VLOOKUP($B31,Datos[],MATCH($C$2,Datos[#Headers],0),FALSE)-VLOOKUP(U$4,Datos[],MATCH($C$2,Datos[#Headers],0),FALSE),(VLOOKUP($B31,Datos[],MATCH($C$2,Datos[#Headers],0),FALSE)-VLOOKUP(U$4,Datos[],MATCH($C$2,Datos[#Headers],0),FALSE))/VLOOKUP($B31,Datos[],MATCH($C$2,Datos[#Headers],0),FALSE))</f>
        <v>33.996000000000009</v>
      </c>
      <c r="V31" s="13">
        <f>IF($C$1="mm",VLOOKUP($B31,Datos[],MATCH($C$2,Datos[#Headers],0),FALSE)-VLOOKUP(V$4,Datos[],MATCH($C$2,Datos[#Headers],0),FALSE),(VLOOKUP($B31,Datos[],MATCH($C$2,Datos[#Headers],0),FALSE)-VLOOKUP(V$4,Datos[],MATCH($C$2,Datos[#Headers],0),FALSE))/VLOOKUP($B31,Datos[],MATCH($C$2,Datos[#Headers],0),FALSE))</f>
        <v>49.27600000000001</v>
      </c>
      <c r="W31" s="13">
        <f>IF($C$1="mm",VLOOKUP($B31,Datos[],MATCH($C$2,Datos[#Headers],0),FALSE)-VLOOKUP(W$4,Datos[],MATCH($C$2,Datos[#Headers],0),FALSE),(VLOOKUP($B31,Datos[],MATCH($C$2,Datos[#Headers],0),FALSE)-VLOOKUP(W$4,Datos[],MATCH($C$2,Datos[#Headers],0),FALSE))/VLOOKUP($B31,Datos[],MATCH($C$2,Datos[#Headers],0),FALSE))</f>
        <v>13.996000000000009</v>
      </c>
      <c r="X31" s="13">
        <f>IF($C$1="mm",VLOOKUP($B31,Datos[],MATCH($C$2,Datos[#Headers],0),FALSE)-VLOOKUP(X$4,Datos[],MATCH($C$2,Datos[#Headers],0),FALSE),(VLOOKUP($B31,Datos[],MATCH($C$2,Datos[#Headers],0),FALSE)-VLOOKUP(X$4,Datos[],MATCH($C$2,Datos[#Headers],0),FALSE))/VLOOKUP($B31,Datos[],MATCH($C$2,Datos[#Headers],0),FALSE))</f>
        <v>33.996000000000009</v>
      </c>
      <c r="Y31" s="13">
        <f>IF($C$1="mm",VLOOKUP($B31,Datos[],MATCH($C$2,Datos[#Headers],0),FALSE)-VLOOKUP(Y$4,Datos[],MATCH($C$2,Datos[#Headers],0),FALSE),(VLOOKUP($B31,Datos[],MATCH($C$2,Datos[#Headers],0),FALSE)-VLOOKUP(Y$4,Datos[],MATCH($C$2,Datos[#Headers],0),FALSE))/VLOOKUP($B31,Datos[],MATCH($C$2,Datos[#Headers],0),FALSE))</f>
        <v>19.996000000000009</v>
      </c>
      <c r="Z31" s="13">
        <f>IF($C$1="mm",VLOOKUP($B31,Datos[],MATCH($C$2,Datos[#Headers],0),FALSE)-VLOOKUP(Z$4,Datos[],MATCH($C$2,Datos[#Headers],0),FALSE),(VLOOKUP($B31,Datos[],MATCH($C$2,Datos[#Headers],0),FALSE)-VLOOKUP(Z$4,Datos[],MATCH($C$2,Datos[#Headers],0),FALSE))/VLOOKUP($B31,Datos[],MATCH($C$2,Datos[#Headers],0),FALSE))</f>
        <v>37.084000000000003</v>
      </c>
      <c r="AA31" s="13">
        <f>IF($C$1="mm",VLOOKUP($B31,Datos[],MATCH($C$2,Datos[#Headers],0),FALSE)-VLOOKUP(AA$4,Datos[],MATCH($C$2,Datos[#Headers],0),FALSE),(VLOOKUP($B31,Datos[],MATCH($C$2,Datos[#Headers],0),FALSE)-VLOOKUP(AA$4,Datos[],MATCH($C$2,Datos[#Headers],0),FALSE))/VLOOKUP($B31,Datos[],MATCH($C$2,Datos[#Headers],0),FALSE))</f>
        <v>32.996000000000009</v>
      </c>
      <c r="AB31" s="13">
        <f>IF($C$1="mm",VLOOKUP($B31,Datos[],MATCH($C$2,Datos[#Headers],0),FALSE)-VLOOKUP(AB$4,Datos[],MATCH($C$2,Datos[#Headers],0),FALSE),(VLOOKUP($B31,Datos[],MATCH($C$2,Datos[#Headers],0),FALSE)-VLOOKUP(AB$4,Datos[],MATCH($C$2,Datos[#Headers],0),FALSE))/VLOOKUP($B31,Datos[],MATCH($C$2,Datos[#Headers],0),FALSE))</f>
        <v>58.928000000000026</v>
      </c>
      <c r="AC31" s="13">
        <f>IF($C$1="mm",VLOOKUP($B31,Datos[],MATCH($C$2,Datos[#Headers],0),FALSE)-VLOOKUP(AC$4,Datos[],MATCH($C$2,Datos[#Headers],0),FALSE),(VLOOKUP($B31,Datos[],MATCH($C$2,Datos[#Headers],0),FALSE)-VLOOKUP(AC$4,Datos[],MATCH($C$2,Datos[#Headers],0),FALSE))/VLOOKUP($B31,Datos[],MATCH($C$2,Datos[#Headers],0),FALSE))</f>
        <v>0</v>
      </c>
      <c r="AD31" s="13">
        <f>IF($C$1="mm",VLOOKUP($B31,Datos[],MATCH($C$2,Datos[#Headers],0),FALSE)-VLOOKUP(AD$4,Datos[],MATCH($C$2,Datos[#Headers],0),FALSE),(VLOOKUP($B31,Datos[],MATCH($C$2,Datos[#Headers],0),FALSE)-VLOOKUP(AD$4,Datos[],MATCH($C$2,Datos[#Headers],0),FALSE))/VLOOKUP($B31,Datos[],MATCH($C$2,Datos[#Headers],0),FALSE))</f>
        <v>62.99199999999999</v>
      </c>
      <c r="AE31" s="13">
        <f>IF($C$1="mm",VLOOKUP($B31,Datos[],MATCH($C$2,Datos[#Headers],0),FALSE)-VLOOKUP(AE$4,Datos[],MATCH($C$2,Datos[#Headers],0),FALSE),(VLOOKUP($B31,Datos[],MATCH($C$2,Datos[#Headers],0),FALSE)-VLOOKUP(AE$4,Datos[],MATCH($C$2,Datos[#Headers],0),FALSE))/VLOOKUP($B31,Datos[],MATCH($C$2,Datos[#Headers],0),FALSE))</f>
        <v>56.896000000000015</v>
      </c>
      <c r="AF31" s="13">
        <f>IF($C$1="mm",VLOOKUP($B31,Datos[],MATCH($C$2,Datos[#Headers],0),FALSE)-VLOOKUP(AF$4,Datos[],MATCH($C$2,Datos[#Headers],0),FALSE),(VLOOKUP($B31,Datos[],MATCH($C$2,Datos[#Headers],0),FALSE)-VLOOKUP(AF$4,Datos[],MATCH($C$2,Datos[#Headers],0),FALSE))/VLOOKUP($B31,Datos[],MATCH($C$2,Datos[#Headers],0),FALSE))</f>
        <v>33.02000000000001</v>
      </c>
      <c r="AG31" s="13">
        <f>IF($C$1="mm",VLOOKUP($B31,Datos[],MATCH($C$2,Datos[#Headers],0),FALSE)-VLOOKUP(AG$4,Datos[],MATCH($C$2,Datos[#Headers],0),FALSE),(VLOOKUP($B31,Datos[],MATCH($C$2,Datos[#Headers],0),FALSE)-VLOOKUP(AG$4,Datos[],MATCH($C$2,Datos[#Headers],0),FALSE))/VLOOKUP($B31,Datos[],MATCH($C$2,Datos[#Headers],0),FALSE))</f>
        <v>37.084000000000003</v>
      </c>
      <c r="AH31" s="13">
        <f>IF($C$1="mm",VLOOKUP($B31,Datos[],MATCH($C$2,Datos[#Headers],0),FALSE)-VLOOKUP(AH$4,Datos[],MATCH($C$2,Datos[#Headers],0),FALSE),(VLOOKUP($B31,Datos[],MATCH($C$2,Datos[#Headers],0),FALSE)-VLOOKUP(AH$4,Datos[],MATCH($C$2,Datos[#Headers],0),FALSE))/VLOOKUP($B31,Datos[],MATCH($C$2,Datos[#Headers],0),FALSE))</f>
        <v>41.147999999999996</v>
      </c>
      <c r="AI31" s="13">
        <f>IF($C$1="mm",VLOOKUP($B31,Datos[],MATCH($C$2,Datos[#Headers],0),FALSE)-VLOOKUP(AI$4,Datos[],MATCH($C$2,Datos[#Headers],0),FALSE),(VLOOKUP($B31,Datos[],MATCH($C$2,Datos[#Headers],0),FALSE)-VLOOKUP(AI$4,Datos[],MATCH($C$2,Datos[#Headers],0),FALSE))/VLOOKUP($B31,Datos[],MATCH($C$2,Datos[#Headers],0),FALSE))</f>
        <v>26.162000000000006</v>
      </c>
      <c r="AJ31" s="13">
        <f>IF($C$1="mm",VLOOKUP($B31,Datos[],MATCH($C$2,Datos[#Headers],0),FALSE)-VLOOKUP(AJ$4,Datos[],MATCH($C$2,Datos[#Headers],0),FALSE),(VLOOKUP($B31,Datos[],MATCH($C$2,Datos[#Headers],0),FALSE)-VLOOKUP(AJ$4,Datos[],MATCH($C$2,Datos[#Headers],0),FALSE))/VLOOKUP($B31,Datos[],MATCH($C$2,Datos[#Headers],0),FALSE))</f>
        <v>58.928000000000026</v>
      </c>
      <c r="AK31" s="13">
        <f>IF($C$1="mm",VLOOKUP($B31,Datos[],MATCH($C$2,Datos[#Headers],0),FALSE)-VLOOKUP(AK$4,Datos[],MATCH($C$2,Datos[#Headers],0),FALSE),(VLOOKUP($B31,Datos[],MATCH($C$2,Datos[#Headers],0),FALSE)-VLOOKUP(AK$4,Datos[],MATCH($C$2,Datos[#Headers],0),FALSE))/VLOOKUP($B31,Datos[],MATCH($C$2,Datos[#Headers],0),FALSE))</f>
        <v>35.996000000000009</v>
      </c>
      <c r="AL31" s="13">
        <f>IF($C$1="mm",VLOOKUP($B31,Datos[],MATCH($C$2,Datos[#Headers],0),FALSE)-VLOOKUP(AL$4,Datos[],MATCH($C$2,Datos[#Headers],0),FALSE),(VLOOKUP($B31,Datos[],MATCH($C$2,Datos[#Headers],0),FALSE)-VLOOKUP(AL$4,Datos[],MATCH($C$2,Datos[#Headers],0),FALSE))/VLOOKUP($B31,Datos[],MATCH($C$2,Datos[#Headers],0),FALSE))</f>
        <v>11.996000000000009</v>
      </c>
      <c r="AM31" s="13">
        <f>IF($C$1="mm",VLOOKUP($B31,Datos[],MATCH($C$2,Datos[#Headers],0),FALSE)-VLOOKUP(AM$4,Datos[],MATCH($C$2,Datos[#Headers],0),FALSE),(VLOOKUP($B31,Datos[],MATCH($C$2,Datos[#Headers],0),FALSE)-VLOOKUP(AM$4,Datos[],MATCH($C$2,Datos[#Headers],0),FALSE))/VLOOKUP($B31,Datos[],MATCH($C$2,Datos[#Headers],0),FALSE))</f>
        <v>54.102000000000032</v>
      </c>
      <c r="AN31" s="13">
        <f>IF($C$1="mm",VLOOKUP($B31,Datos[],MATCH($C$2,Datos[#Headers],0),FALSE)-VLOOKUP(AN$4,Datos[],MATCH($C$2,Datos[#Headers],0),FALSE),(VLOOKUP($B31,Datos[],MATCH($C$2,Datos[#Headers],0),FALSE)-VLOOKUP(AN$4,Datos[],MATCH($C$2,Datos[#Headers],0),FALSE))/VLOOKUP($B31,Datos[],MATCH($C$2,Datos[#Headers],0),FALSE))</f>
        <v>26.924000000000007</v>
      </c>
      <c r="AO31" s="13">
        <f>IF($C$1="mm",VLOOKUP($B31,Datos[],MATCH($C$2,Datos[#Headers],0),FALSE)-VLOOKUP(AO$4,Datos[],MATCH($C$2,Datos[#Headers],0),FALSE),(VLOOKUP($B31,Datos[],MATCH($C$2,Datos[#Headers],0),FALSE)-VLOOKUP(AO$4,Datos[],MATCH($C$2,Datos[#Headers],0),FALSE))/VLOOKUP($B31,Datos[],MATCH($C$2,Datos[#Headers],0),FALSE))</f>
        <v>49.02200000000002</v>
      </c>
      <c r="AP31" s="13">
        <f>IF($C$1="mm",VLOOKUP($B31,Datos[],MATCH($C$2,Datos[#Headers],0),FALSE)-VLOOKUP(AP$4,Datos[],MATCH($C$2,Datos[#Headers],0),FALSE),(VLOOKUP($B31,Datos[],MATCH($C$2,Datos[#Headers],0),FALSE)-VLOOKUP(AP$4,Datos[],MATCH($C$2,Datos[#Headers],0),FALSE))/VLOOKUP($B31,Datos[],MATCH($C$2,Datos[#Headers],0),FALSE))</f>
        <v>44.195999999999998</v>
      </c>
      <c r="AQ31" s="13">
        <f>IF($C$1="mm",VLOOKUP($B31,Datos[],MATCH($C$2,Datos[#Headers],0),FALSE)-VLOOKUP(AQ$4,Datos[],MATCH($C$2,Datos[#Headers],0),FALSE),(VLOOKUP($B31,Datos[],MATCH($C$2,Datos[#Headers],0),FALSE)-VLOOKUP(AQ$4,Datos[],MATCH($C$2,Datos[#Headers],0),FALSE))/VLOOKUP($B31,Datos[],MATCH($C$2,Datos[#Headers],0),FALSE))</f>
        <v>5.9960000000000093</v>
      </c>
      <c r="AR31" s="13">
        <f>IF($C$1="mm",VLOOKUP($B31,Datos[],MATCH($C$2,Datos[#Headers],0),FALSE)-VLOOKUP(AR$4,Datos[],MATCH($C$2,Datos[#Headers],0),FALSE),(VLOOKUP($B31,Datos[],MATCH($C$2,Datos[#Headers],0),FALSE)-VLOOKUP(AR$4,Datos[],MATCH($C$2,Datos[#Headers],0),FALSE))/VLOOKUP($B31,Datos[],MATCH($C$2,Datos[#Headers],0),FALSE))</f>
        <v>13.996000000000009</v>
      </c>
      <c r="AS31" s="13">
        <f>IF($C$1="mm",VLOOKUP($B31,Datos[],MATCH($C$2,Datos[#Headers],0),FALSE)-VLOOKUP(AS$4,Datos[],MATCH($C$2,Datos[#Headers],0),FALSE),(VLOOKUP($B31,Datos[],MATCH($C$2,Datos[#Headers],0),FALSE)-VLOOKUP(AS$4,Datos[],MATCH($C$2,Datos[#Headers],0),FALSE))/VLOOKUP($B31,Datos[],MATCH($C$2,Datos[#Headers],0),FALSE))</f>
        <v>67.056000000000012</v>
      </c>
      <c r="AT31" s="13">
        <f>IF($C$1="mm",VLOOKUP($B31,Datos[],MATCH($C$2,Datos[#Headers],0),FALSE)-VLOOKUP(AT$4,Datos[],MATCH($C$2,Datos[#Headers],0),FALSE),(VLOOKUP($B31,Datos[],MATCH($C$2,Datos[#Headers],0),FALSE)-VLOOKUP(AT$4,Datos[],MATCH($C$2,Datos[#Headers],0),FALSE))/VLOOKUP($B31,Datos[],MATCH($C$2,Datos[#Headers],0),FALSE))</f>
        <v>50.546000000000021</v>
      </c>
      <c r="AU31" s="13">
        <f>IF($C$1="mm",VLOOKUP($B31,Datos[],MATCH($C$2,Datos[#Headers],0),FALSE)-VLOOKUP(AU$4,Datos[],MATCH($C$2,Datos[#Headers],0),FALSE),(VLOOKUP($B31,Datos[],MATCH($C$2,Datos[#Headers],0),FALSE)-VLOOKUP(AU$4,Datos[],MATCH($C$2,Datos[#Headers],0),FALSE))/VLOOKUP($B31,Datos[],MATCH($C$2,Datos[#Headers],0),FALSE))</f>
        <v>87.376000000000033</v>
      </c>
      <c r="AV31" s="13">
        <f>IF($C$1="mm",VLOOKUP($B31,Datos[],MATCH($C$2,Datos[#Headers],0),FALSE)-VLOOKUP(AV$4,Datos[],MATCH($C$2,Datos[#Headers],0),FALSE),(VLOOKUP($B31,Datos[],MATCH($C$2,Datos[#Headers],0),FALSE)-VLOOKUP(AV$4,Datos[],MATCH($C$2,Datos[#Headers],0),FALSE))/VLOOKUP($B31,Datos[],MATCH($C$2,Datos[#Headers],0),FALSE))</f>
        <v>11.996000000000009</v>
      </c>
      <c r="AW31" s="13">
        <f>IF($C$1="mm",VLOOKUP($B31,Datos[],MATCH($C$2,Datos[#Headers],0),FALSE)-VLOOKUP(AW$4,Datos[],MATCH($C$2,Datos[#Headers],0),FALSE),(VLOOKUP($B31,Datos[],MATCH($C$2,Datos[#Headers],0),FALSE)-VLOOKUP(AW$4,Datos[],MATCH($C$2,Datos[#Headers],0),FALSE))/VLOOKUP($B31,Datos[],MATCH($C$2,Datos[#Headers],0),FALSE))</f>
        <v>37.846000000000004</v>
      </c>
      <c r="AX31" s="13">
        <f>IF($C$1="mm",VLOOKUP($B31,Datos[],MATCH($C$2,Datos[#Headers],0),FALSE)-VLOOKUP(AX$4,Datos[],MATCH($C$2,Datos[#Headers],0),FALSE),(VLOOKUP($B31,Datos[],MATCH($C$2,Datos[#Headers],0),FALSE)-VLOOKUP(AX$4,Datos[],MATCH($C$2,Datos[#Headers],0),FALSE))/VLOOKUP($B31,Datos[],MATCH($C$2,Datos[#Headers],0),FALSE))</f>
        <v>12.446000000000026</v>
      </c>
      <c r="AY31" s="13">
        <f>IF($C$1="mm",VLOOKUP($B31,Datos[],MATCH($C$2,Datos[#Headers],0),FALSE)-VLOOKUP(AY$4,Datos[],MATCH($C$2,Datos[#Headers],0),FALSE),(VLOOKUP($B31,Datos[],MATCH($C$2,Datos[#Headers],0),FALSE)-VLOOKUP(AY$4,Datos[],MATCH($C$2,Datos[#Headers],0),FALSE))/VLOOKUP($B31,Datos[],MATCH($C$2,Datos[#Headers],0),FALSE))</f>
        <v>54.355999999999995</v>
      </c>
      <c r="AZ31" s="13">
        <f>IF($C$1="mm",VLOOKUP($B31,Datos[],MATCH($C$2,Datos[#Headers],0),FALSE)-VLOOKUP(AZ$4,Datos[],MATCH($C$2,Datos[#Headers],0),FALSE),(VLOOKUP($B31,Datos[],MATCH($C$2,Datos[#Headers],0),FALSE)-VLOOKUP(AZ$4,Datos[],MATCH($C$2,Datos[#Headers],0),FALSE))/VLOOKUP($B31,Datos[],MATCH($C$2,Datos[#Headers],0),FALSE))</f>
        <v>49.27600000000001</v>
      </c>
      <c r="BA31" s="13">
        <f>IF($C$1="mm",VLOOKUP($B31,Datos[],MATCH($C$2,Datos[#Headers],0),FALSE)-VLOOKUP(BA$4,Datos[],MATCH($C$2,Datos[#Headers],0),FALSE),(VLOOKUP($B31,Datos[],MATCH($C$2,Datos[#Headers],0),FALSE)-VLOOKUP(BA$4,Datos[],MATCH($C$2,Datos[#Headers],0),FALSE))/VLOOKUP($B31,Datos[],MATCH($C$2,Datos[#Headers],0),FALSE))</f>
        <v>67.056000000000012</v>
      </c>
      <c r="BB31" s="13" t="e">
        <f>IF($C$1="mm",VLOOKUP($B31,Datos[],MATCH($C$2,Datos[#Headers],0),FALSE)-VLOOKUP(BB$4,Datos[],MATCH($C$2,Datos[#Headers],0),FALSE),(VLOOKUP($B31,Datos[],MATCH($C$2,Datos[#Headers],0),FALSE)-VLOOKUP(BB$4,Datos[],MATCH($C$2,Datos[#Headers],0),FALSE))/VLOOKUP($B31,Datos[],MATCH($C$2,Datos[#Headers],0),FALSE))</f>
        <v>#N/A</v>
      </c>
      <c r="BC31" s="13">
        <f>IF($C$1="mm",VLOOKUP($B31,Datos[],MATCH($C$2,Datos[#Headers],0),FALSE)-VLOOKUP(BC$4,Datos[],MATCH($C$2,Datos[#Headers],0),FALSE),(VLOOKUP($B31,Datos[],MATCH($C$2,Datos[#Headers],0),FALSE)-VLOOKUP(BC$4,Datos[],MATCH($C$2,Datos[#Headers],0),FALSE))/VLOOKUP($B31,Datos[],MATCH($C$2,Datos[#Headers],0),FALSE))</f>
        <v>59.182000000000016</v>
      </c>
      <c r="BD31" s="13">
        <f>IF($C$1="mm",VLOOKUP($B31,Datos[],MATCH($C$2,Datos[#Headers],0),FALSE)-VLOOKUP(BD$4,Datos[],MATCH($C$2,Datos[#Headers],0),FALSE),(VLOOKUP($B31,Datos[],MATCH($C$2,Datos[#Headers],0),FALSE)-VLOOKUP(BD$4,Datos[],MATCH($C$2,Datos[#Headers],0),FALSE))/VLOOKUP($B31,Datos[],MATCH($C$2,Datos[#Headers],0),FALSE))</f>
        <v>31.496000000000009</v>
      </c>
      <c r="BE31" s="13">
        <f>IF($C$1="mm",VLOOKUP($B31,Datos[],MATCH($C$2,Datos[#Headers],0),FALSE)-VLOOKUP(BE$4,Datos[],MATCH($C$2,Datos[#Headers],0),FALSE),(VLOOKUP($B31,Datos[],MATCH($C$2,Datos[#Headers],0),FALSE)-VLOOKUP(BE$4,Datos[],MATCH($C$2,Datos[#Headers],0),FALSE))/VLOOKUP($B31,Datos[],MATCH($C$2,Datos[#Headers],0),FALSE))</f>
        <v>6.0960000000000036</v>
      </c>
      <c r="BF31" s="13">
        <f>IF($C$1="mm",VLOOKUP($B31,Datos[],MATCH($C$2,Datos[#Headers],0),FALSE)-VLOOKUP(BF$4,Datos[],MATCH($C$2,Datos[#Headers],0),FALSE),(VLOOKUP($B31,Datos[],MATCH($C$2,Datos[#Headers],0),FALSE)-VLOOKUP(BF$4,Datos[],MATCH($C$2,Datos[#Headers],0),FALSE))/VLOOKUP($B31,Datos[],MATCH($C$2,Datos[#Headers],0),FALSE))</f>
        <v>31.496000000000009</v>
      </c>
      <c r="BG31" s="13">
        <f>IF($C$1="mm",VLOOKUP($B31,Datos[],MATCH($C$2,Datos[#Headers],0),FALSE)-VLOOKUP(BG$4,Datos[],MATCH($C$2,Datos[#Headers],0),FALSE),(VLOOKUP($B31,Datos[],MATCH($C$2,Datos[#Headers],0),FALSE)-VLOOKUP(BG$4,Datos[],MATCH($C$2,Datos[#Headers],0),FALSE))/VLOOKUP($B31,Datos[],MATCH($C$2,Datos[#Headers],0),FALSE))</f>
        <v>18.796000000000021</v>
      </c>
      <c r="BH31" s="13">
        <f>IF($C$1="mm",VLOOKUP($B31,Datos[],MATCH($C$2,Datos[#Headers],0),FALSE)-VLOOKUP(BH$4,Datos[],MATCH($C$2,Datos[#Headers],0),FALSE),(VLOOKUP($B31,Datos[],MATCH($C$2,Datos[#Headers],0),FALSE)-VLOOKUP(BH$4,Datos[],MATCH($C$2,Datos[#Headers],0),FALSE))/VLOOKUP($B31,Datos[],MATCH($C$2,Datos[#Headers],0),FALSE))</f>
        <v>5.9960000000000093</v>
      </c>
      <c r="BI31" s="13">
        <f>IF($C$1="mm",VLOOKUP($B31,Datos[],MATCH($C$2,Datos[#Headers],0),FALSE)-VLOOKUP(BI$4,Datos[],MATCH($C$2,Datos[#Headers],0),FALSE),(VLOOKUP($B31,Datos[],MATCH($C$2,Datos[#Headers],0),FALSE)-VLOOKUP(BI$4,Datos[],MATCH($C$2,Datos[#Headers],0),FALSE))/VLOOKUP($B31,Datos[],MATCH($C$2,Datos[#Headers],0),FALSE))</f>
        <v>67.056000000000012</v>
      </c>
      <c r="BJ31" s="13">
        <f>IF($C$1="mm",VLOOKUP($B31,Datos[],MATCH($C$2,Datos[#Headers],0),FALSE)-VLOOKUP(BJ$4,Datos[],MATCH($C$2,Datos[#Headers],0),FALSE),(VLOOKUP($B31,Datos[],MATCH($C$2,Datos[#Headers],0),FALSE)-VLOOKUP(BJ$4,Datos[],MATCH($C$2,Datos[#Headers],0),FALSE))/VLOOKUP($B31,Datos[],MATCH($C$2,Datos[#Headers],0),FALSE))</f>
        <v>61.976000000000028</v>
      </c>
      <c r="BK31" s="13">
        <f>IF($C$1="mm",VLOOKUP($B31,Datos[],MATCH($C$2,Datos[#Headers],0),FALSE)-VLOOKUP(BK$4,Datos[],MATCH($C$2,Datos[#Headers],0),FALSE),(VLOOKUP($B31,Datos[],MATCH($C$2,Datos[#Headers],0),FALSE)-VLOOKUP(BK$4,Datos[],MATCH($C$2,Datos[#Headers],0),FALSE))/VLOOKUP($B31,Datos[],MATCH($C$2,Datos[#Headers],0),FALSE))</f>
        <v>34.03600000000003</v>
      </c>
      <c r="BL31" s="13">
        <f>IF($C$1="mm",VLOOKUP($B31,Datos[],MATCH($C$2,Datos[#Headers],0),FALSE)-VLOOKUP(BL$4,Datos[],MATCH($C$2,Datos[#Headers],0),FALSE),(VLOOKUP($B31,Datos[],MATCH($C$2,Datos[#Headers],0),FALSE)-VLOOKUP(BL$4,Datos[],MATCH($C$2,Datos[#Headers],0),FALSE))/VLOOKUP($B31,Datos[],MATCH($C$2,Datos[#Headers],0),FALSE))</f>
        <v>1.0159999999999911</v>
      </c>
      <c r="BM31" s="13">
        <f>IF($C$1="mm",VLOOKUP($B31,Datos[],MATCH($C$2,Datos[#Headers],0),FALSE)-VLOOKUP(BM$4,Datos[],MATCH($C$2,Datos[#Headers],0),FALSE),(VLOOKUP($B31,Datos[],MATCH($C$2,Datos[#Headers],0),FALSE)-VLOOKUP(BM$4,Datos[],MATCH($C$2,Datos[#Headers],0),FALSE))/VLOOKUP($B31,Datos[],MATCH($C$2,Datos[#Headers],0),FALSE))</f>
        <v>1.0159999999999911</v>
      </c>
    </row>
    <row r="32" spans="2:65" s="10" customFormat="1" ht="29.7" customHeight="1" x14ac:dyDescent="0.55000000000000004">
      <c r="B32" s="29" t="s">
        <v>44</v>
      </c>
      <c r="C32" s="13">
        <f>IF($C$1="mm",VLOOKUP($B32,Datos[],MATCH($C$2,Datos[#Headers],0),FALSE)-VLOOKUP(C$4,Datos[],MATCH($C$2,Datos[#Headers],0),FALSE),(VLOOKUP($B32,Datos[],MATCH($C$2,Datos[#Headers],0),FALSE)-VLOOKUP(C$4,Datos[],MATCH($C$2,Datos[#Headers],0),FALSE))/VLOOKUP($B32,Datos[],MATCH($C$2,Datos[#Headers],0),FALSE))</f>
        <v>34.03600000000003</v>
      </c>
      <c r="D32" s="13">
        <f>IF($C$1="mm",VLOOKUP($B32,Datos[],MATCH($C$2,Datos[#Headers],0),FALSE)-VLOOKUP(D$4,Datos[],MATCH($C$2,Datos[#Headers],0),FALSE),(VLOOKUP($B32,Datos[],MATCH($C$2,Datos[#Headers],0),FALSE)-VLOOKUP(D$4,Datos[],MATCH($C$2,Datos[#Headers],0),FALSE))/VLOOKUP($B32,Datos[],MATCH($C$2,Datos[#Headers],0),FALSE))</f>
        <v>34.03600000000003</v>
      </c>
      <c r="E32" s="13">
        <f>IF($C$1="mm",VLOOKUP($B32,Datos[],MATCH($C$2,Datos[#Headers],0),FALSE)-VLOOKUP(E$4,Datos[],MATCH($C$2,Datos[#Headers],0),FALSE),(VLOOKUP($B32,Datos[],MATCH($C$2,Datos[#Headers],0),FALSE)-VLOOKUP(E$4,Datos[],MATCH($C$2,Datos[#Headers],0),FALSE))/VLOOKUP($B32,Datos[],MATCH($C$2,Datos[#Headers],0),FALSE))</f>
        <v>-57.995999999999981</v>
      </c>
      <c r="F32" s="13">
        <f>IF($C$1="mm",VLOOKUP($B32,Datos[],MATCH($C$2,Datos[#Headers],0),FALSE)-VLOOKUP(F$4,Datos[],MATCH($C$2,Datos[#Headers],0),FALSE),(VLOOKUP($B32,Datos[],MATCH($C$2,Datos[#Headers],0),FALSE)-VLOOKUP(F$4,Datos[],MATCH($C$2,Datos[#Headers],0),FALSE))/VLOOKUP($B32,Datos[],MATCH($C$2,Datos[#Headers],0),FALSE))</f>
        <v>-37.845999999999975</v>
      </c>
      <c r="G32" s="13">
        <f>IF($C$1="mm",VLOOKUP($B32,Datos[],MATCH($C$2,Datos[#Headers],0),FALSE)-VLOOKUP(G$4,Datos[],MATCH($C$2,Datos[#Headers],0),FALSE),(VLOOKUP($B32,Datos[],MATCH($C$2,Datos[#Headers],0),FALSE)-VLOOKUP(G$4,Datos[],MATCH($C$2,Datos[#Headers],0),FALSE))/VLOOKUP($B32,Datos[],MATCH($C$2,Datos[#Headers],0),FALSE))</f>
        <v>-37.845999999999975</v>
      </c>
      <c r="H32" s="13">
        <f>IF($C$1="mm",VLOOKUP($B32,Datos[],MATCH($C$2,Datos[#Headers],0),FALSE)-VLOOKUP(H$4,Datos[],MATCH($C$2,Datos[#Headers],0),FALSE),(VLOOKUP($B32,Datos[],MATCH($C$2,Datos[#Headers],0),FALSE)-VLOOKUP(H$4,Datos[],MATCH($C$2,Datos[#Headers],0),FALSE))/VLOOKUP($B32,Datos[],MATCH($C$2,Datos[#Headers],0),FALSE))</f>
        <v>16.002000000000038</v>
      </c>
      <c r="I32" s="13">
        <f>IF($C$1="mm",VLOOKUP($B32,Datos[],MATCH($C$2,Datos[#Headers],0),FALSE)-VLOOKUP(I$4,Datos[],MATCH($C$2,Datos[#Headers],0),FALSE),(VLOOKUP($B32,Datos[],MATCH($C$2,Datos[#Headers],0),FALSE)-VLOOKUP(I$4,Datos[],MATCH($C$2,Datos[#Headers],0),FALSE))/VLOOKUP($B32,Datos[],MATCH($C$2,Datos[#Headers],0),FALSE))</f>
        <v>-31.495999999999981</v>
      </c>
      <c r="J32" s="13">
        <f>IF($C$1="mm",VLOOKUP($B32,Datos[],MATCH($C$2,Datos[#Headers],0),FALSE)-VLOOKUP(J$4,Datos[],MATCH($C$2,Datos[#Headers],0),FALSE),(VLOOKUP($B32,Datos[],MATCH($C$2,Datos[#Headers],0),FALSE)-VLOOKUP(J$4,Datos[],MATCH($C$2,Datos[#Headers],0),FALSE))/VLOOKUP($B32,Datos[],MATCH($C$2,Datos[#Headers],0),FALSE))</f>
        <v>-32.765999999999963</v>
      </c>
      <c r="K32" s="13">
        <f>IF($C$1="mm",VLOOKUP($B32,Datos[],MATCH($C$2,Datos[#Headers],0),FALSE)-VLOOKUP(K$4,Datos[],MATCH($C$2,Datos[#Headers],0),FALSE),(VLOOKUP($B32,Datos[],MATCH($C$2,Datos[#Headers],0),FALSE)-VLOOKUP(K$4,Datos[],MATCH($C$2,Datos[#Headers],0),FALSE))/VLOOKUP($B32,Datos[],MATCH($C$2,Datos[#Headers],0),FALSE))</f>
        <v>-13.71599999999998</v>
      </c>
      <c r="L32" s="13">
        <f>IF($C$1="mm",VLOOKUP($B32,Datos[],MATCH($C$2,Datos[#Headers],0),FALSE)-VLOOKUP(L$4,Datos[],MATCH($C$2,Datos[#Headers],0),FALSE),(VLOOKUP($B32,Datos[],MATCH($C$2,Datos[#Headers],0),FALSE)-VLOOKUP(L$4,Datos[],MATCH($C$2,Datos[#Headers],0),FALSE))/VLOOKUP($B32,Datos[],MATCH($C$2,Datos[#Headers],0),FALSE))</f>
        <v>-13.71599999999998</v>
      </c>
      <c r="M32" s="13">
        <f>IF($C$1="mm",VLOOKUP($B32,Datos[],MATCH($C$2,Datos[#Headers],0),FALSE)-VLOOKUP(M$4,Datos[],MATCH($C$2,Datos[#Headers],0),FALSE),(VLOOKUP($B32,Datos[],MATCH($C$2,Datos[#Headers],0),FALSE)-VLOOKUP(M$4,Datos[],MATCH($C$2,Datos[#Headers],0),FALSE))/VLOOKUP($B32,Datos[],MATCH($C$2,Datos[#Headers],0),FALSE))</f>
        <v>-36.067999999999984</v>
      </c>
      <c r="N32" s="13">
        <f>IF($C$1="mm",VLOOKUP($B32,Datos[],MATCH($C$2,Datos[#Headers],0),FALSE)-VLOOKUP(N$4,Datos[],MATCH($C$2,Datos[#Headers],0),FALSE),(VLOOKUP($B32,Datos[],MATCH($C$2,Datos[#Headers],0),FALSE)-VLOOKUP(N$4,Datos[],MATCH($C$2,Datos[#Headers],0),FALSE))/VLOOKUP($B32,Datos[],MATCH($C$2,Datos[#Headers],0),FALSE))</f>
        <v>1.0160000000000196</v>
      </c>
      <c r="O32" s="13">
        <f>IF($C$1="mm",VLOOKUP($B32,Datos[],MATCH($C$2,Datos[#Headers],0),FALSE)-VLOOKUP(O$4,Datos[],MATCH($C$2,Datos[#Headers],0),FALSE),(VLOOKUP($B32,Datos[],MATCH($C$2,Datos[#Headers],0),FALSE)-VLOOKUP(O$4,Datos[],MATCH($C$2,Datos[#Headers],0),FALSE))/VLOOKUP($B32,Datos[],MATCH($C$2,Datos[#Headers],0),FALSE))</f>
        <v>-25.995999999999981</v>
      </c>
      <c r="P32" s="13">
        <f>IF($C$1="mm",VLOOKUP($B32,Datos[],MATCH($C$2,Datos[#Headers],0),FALSE)-VLOOKUP(P$4,Datos[],MATCH($C$2,Datos[#Headers],0),FALSE),(VLOOKUP($B32,Datos[],MATCH($C$2,Datos[#Headers],0),FALSE)-VLOOKUP(P$4,Datos[],MATCH($C$2,Datos[#Headers],0),FALSE))/VLOOKUP($B32,Datos[],MATCH($C$2,Datos[#Headers],0),FALSE))</f>
        <v>-48.995999999999981</v>
      </c>
      <c r="Q32" s="13">
        <f>IF($C$1="mm",VLOOKUP($B32,Datos[],MATCH($C$2,Datos[#Headers],0),FALSE)-VLOOKUP(Q$4,Datos[],MATCH($C$2,Datos[#Headers],0),FALSE),(VLOOKUP($B32,Datos[],MATCH($C$2,Datos[#Headers],0),FALSE)-VLOOKUP(Q$4,Datos[],MATCH($C$2,Datos[#Headers],0),FALSE))/VLOOKUP($B32,Datos[],MATCH($C$2,Datos[#Headers],0),FALSE))</f>
        <v>-27.995999999999981</v>
      </c>
      <c r="R32" s="13">
        <f>IF($C$1="mm",VLOOKUP($B32,Datos[],MATCH($C$2,Datos[#Headers],0),FALSE)-VLOOKUP(R$4,Datos[],MATCH($C$2,Datos[#Headers],0),FALSE),(VLOOKUP($B32,Datos[],MATCH($C$2,Datos[#Headers],0),FALSE)-VLOOKUP(R$4,Datos[],MATCH($C$2,Datos[#Headers],0),FALSE))/VLOOKUP($B32,Datos[],MATCH($C$2,Datos[#Headers],0),FALSE))</f>
        <v>-43.995999999999981</v>
      </c>
      <c r="S32" s="13">
        <f>IF($C$1="mm",VLOOKUP($B32,Datos[],MATCH($C$2,Datos[#Headers],0),FALSE)-VLOOKUP(S$4,Datos[],MATCH($C$2,Datos[#Headers],0),FALSE),(VLOOKUP($B32,Datos[],MATCH($C$2,Datos[#Headers],0),FALSE)-VLOOKUP(S$4,Datos[],MATCH($C$2,Datos[#Headers],0),FALSE))/VLOOKUP($B32,Datos[],MATCH($C$2,Datos[#Headers],0),FALSE))</f>
        <v>-1.4959999999999809</v>
      </c>
      <c r="T32" s="13">
        <f>IF($C$1="mm",VLOOKUP($B32,Datos[],MATCH($C$2,Datos[#Headers],0),FALSE)-VLOOKUP(T$4,Datos[],MATCH($C$2,Datos[#Headers],0),FALSE),(VLOOKUP($B32,Datos[],MATCH($C$2,Datos[#Headers],0),FALSE)-VLOOKUP(T$4,Datos[],MATCH($C$2,Datos[#Headers],0),FALSE))/VLOOKUP($B32,Datos[],MATCH($C$2,Datos[#Headers],0),FALSE))</f>
        <v>-10.995999999999981</v>
      </c>
      <c r="U32" s="13">
        <f>IF($C$1="mm",VLOOKUP($B32,Datos[],MATCH($C$2,Datos[#Headers],0),FALSE)-VLOOKUP(U$4,Datos[],MATCH($C$2,Datos[#Headers],0),FALSE),(VLOOKUP($B32,Datos[],MATCH($C$2,Datos[#Headers],0),FALSE)-VLOOKUP(U$4,Datos[],MATCH($C$2,Datos[#Headers],0),FALSE))/VLOOKUP($B32,Datos[],MATCH($C$2,Datos[#Headers],0),FALSE))</f>
        <v>-28.995999999999981</v>
      </c>
      <c r="V32" s="13">
        <f>IF($C$1="mm",VLOOKUP($B32,Datos[],MATCH($C$2,Datos[#Headers],0),FALSE)-VLOOKUP(V$4,Datos[],MATCH($C$2,Datos[#Headers],0),FALSE),(VLOOKUP($B32,Datos[],MATCH($C$2,Datos[#Headers],0),FALSE)-VLOOKUP(V$4,Datos[],MATCH($C$2,Datos[#Headers],0),FALSE))/VLOOKUP($B32,Datos[],MATCH($C$2,Datos[#Headers],0),FALSE))</f>
        <v>-13.71599999999998</v>
      </c>
      <c r="W32" s="13">
        <f>IF($C$1="mm",VLOOKUP($B32,Datos[],MATCH($C$2,Datos[#Headers],0),FALSE)-VLOOKUP(W$4,Datos[],MATCH($C$2,Datos[#Headers],0),FALSE),(VLOOKUP($B32,Datos[],MATCH($C$2,Datos[#Headers],0),FALSE)-VLOOKUP(W$4,Datos[],MATCH($C$2,Datos[#Headers],0),FALSE))/VLOOKUP($B32,Datos[],MATCH($C$2,Datos[#Headers],0),FALSE))</f>
        <v>-48.995999999999981</v>
      </c>
      <c r="X32" s="13">
        <f>IF($C$1="mm",VLOOKUP($B32,Datos[],MATCH($C$2,Datos[#Headers],0),FALSE)-VLOOKUP(X$4,Datos[],MATCH($C$2,Datos[#Headers],0),FALSE),(VLOOKUP($B32,Datos[],MATCH($C$2,Datos[#Headers],0),FALSE)-VLOOKUP(X$4,Datos[],MATCH($C$2,Datos[#Headers],0),FALSE))/VLOOKUP($B32,Datos[],MATCH($C$2,Datos[#Headers],0),FALSE))</f>
        <v>-28.995999999999981</v>
      </c>
      <c r="Y32" s="13">
        <f>IF($C$1="mm",VLOOKUP($B32,Datos[],MATCH($C$2,Datos[#Headers],0),FALSE)-VLOOKUP(Y$4,Datos[],MATCH($C$2,Datos[#Headers],0),FALSE),(VLOOKUP($B32,Datos[],MATCH($C$2,Datos[#Headers],0),FALSE)-VLOOKUP(Y$4,Datos[],MATCH($C$2,Datos[#Headers],0),FALSE))/VLOOKUP($B32,Datos[],MATCH($C$2,Datos[#Headers],0),FALSE))</f>
        <v>-42.995999999999981</v>
      </c>
      <c r="Z32" s="13">
        <f>IF($C$1="mm",VLOOKUP($B32,Datos[],MATCH($C$2,Datos[#Headers],0),FALSE)-VLOOKUP(Z$4,Datos[],MATCH($C$2,Datos[#Headers],0),FALSE),(VLOOKUP($B32,Datos[],MATCH($C$2,Datos[#Headers],0),FALSE)-VLOOKUP(Z$4,Datos[],MATCH($C$2,Datos[#Headers],0),FALSE))/VLOOKUP($B32,Datos[],MATCH($C$2,Datos[#Headers],0),FALSE))</f>
        <v>-25.907999999999987</v>
      </c>
      <c r="AA32" s="13">
        <f>IF($C$1="mm",VLOOKUP($B32,Datos[],MATCH($C$2,Datos[#Headers],0),FALSE)-VLOOKUP(AA$4,Datos[],MATCH($C$2,Datos[#Headers],0),FALSE),(VLOOKUP($B32,Datos[],MATCH($C$2,Datos[#Headers],0),FALSE)-VLOOKUP(AA$4,Datos[],MATCH($C$2,Datos[#Headers],0),FALSE))/VLOOKUP($B32,Datos[],MATCH($C$2,Datos[#Headers],0),FALSE))</f>
        <v>-29.995999999999981</v>
      </c>
      <c r="AB32" s="13">
        <f>IF($C$1="mm",VLOOKUP($B32,Datos[],MATCH($C$2,Datos[#Headers],0),FALSE)-VLOOKUP(AB$4,Datos[],MATCH($C$2,Datos[#Headers],0),FALSE),(VLOOKUP($B32,Datos[],MATCH($C$2,Datos[#Headers],0),FALSE)-VLOOKUP(AB$4,Datos[],MATCH($C$2,Datos[#Headers],0),FALSE))/VLOOKUP($B32,Datos[],MATCH($C$2,Datos[#Headers],0),FALSE))</f>
        <v>-4.0639999999999645</v>
      </c>
      <c r="AC32" s="13">
        <f>IF($C$1="mm",VLOOKUP($B32,Datos[],MATCH($C$2,Datos[#Headers],0),FALSE)-VLOOKUP(AC$4,Datos[],MATCH($C$2,Datos[#Headers],0),FALSE),(VLOOKUP($B32,Datos[],MATCH($C$2,Datos[#Headers],0),FALSE)-VLOOKUP(AC$4,Datos[],MATCH($C$2,Datos[#Headers],0),FALSE))/VLOOKUP($B32,Datos[],MATCH($C$2,Datos[#Headers],0),FALSE))</f>
        <v>-62.99199999999999</v>
      </c>
      <c r="AD32" s="13">
        <f>IF($C$1="mm",VLOOKUP($B32,Datos[],MATCH($C$2,Datos[#Headers],0),FALSE)-VLOOKUP(AD$4,Datos[],MATCH($C$2,Datos[#Headers],0),FALSE),(VLOOKUP($B32,Datos[],MATCH($C$2,Datos[#Headers],0),FALSE)-VLOOKUP(AD$4,Datos[],MATCH($C$2,Datos[#Headers],0),FALSE))/VLOOKUP($B32,Datos[],MATCH($C$2,Datos[#Headers],0),FALSE))</f>
        <v>0</v>
      </c>
      <c r="AE32" s="13">
        <f>IF($C$1="mm",VLOOKUP($B32,Datos[],MATCH($C$2,Datos[#Headers],0),FALSE)-VLOOKUP(AE$4,Datos[],MATCH($C$2,Datos[#Headers],0),FALSE),(VLOOKUP($B32,Datos[],MATCH($C$2,Datos[#Headers],0),FALSE)-VLOOKUP(AE$4,Datos[],MATCH($C$2,Datos[#Headers],0),FALSE))/VLOOKUP($B32,Datos[],MATCH($C$2,Datos[#Headers],0),FALSE))</f>
        <v>-6.0959999999999752</v>
      </c>
      <c r="AF32" s="13">
        <f>IF($C$1="mm",VLOOKUP($B32,Datos[],MATCH($C$2,Datos[#Headers],0),FALSE)-VLOOKUP(AF$4,Datos[],MATCH($C$2,Datos[#Headers],0),FALSE),(VLOOKUP($B32,Datos[],MATCH($C$2,Datos[#Headers],0),FALSE)-VLOOKUP(AF$4,Datos[],MATCH($C$2,Datos[#Headers],0),FALSE))/VLOOKUP($B32,Datos[],MATCH($C$2,Datos[#Headers],0),FALSE))</f>
        <v>-29.97199999999998</v>
      </c>
      <c r="AG32" s="13">
        <f>IF($C$1="mm",VLOOKUP($B32,Datos[],MATCH($C$2,Datos[#Headers],0),FALSE)-VLOOKUP(AG$4,Datos[],MATCH($C$2,Datos[#Headers],0),FALSE),(VLOOKUP($B32,Datos[],MATCH($C$2,Datos[#Headers],0),FALSE)-VLOOKUP(AG$4,Datos[],MATCH($C$2,Datos[#Headers],0),FALSE))/VLOOKUP($B32,Datos[],MATCH($C$2,Datos[#Headers],0),FALSE))</f>
        <v>-25.907999999999987</v>
      </c>
      <c r="AH32" s="13">
        <f>IF($C$1="mm",VLOOKUP($B32,Datos[],MATCH($C$2,Datos[#Headers],0),FALSE)-VLOOKUP(AH$4,Datos[],MATCH($C$2,Datos[#Headers],0),FALSE),(VLOOKUP($B32,Datos[],MATCH($C$2,Datos[#Headers],0),FALSE)-VLOOKUP(AH$4,Datos[],MATCH($C$2,Datos[#Headers],0),FALSE))/VLOOKUP($B32,Datos[],MATCH($C$2,Datos[#Headers],0),FALSE))</f>
        <v>-21.843999999999994</v>
      </c>
      <c r="AI32" s="13">
        <f>IF($C$1="mm",VLOOKUP($B32,Datos[],MATCH($C$2,Datos[#Headers],0),FALSE)-VLOOKUP(AI$4,Datos[],MATCH($C$2,Datos[#Headers],0),FALSE),(VLOOKUP($B32,Datos[],MATCH($C$2,Datos[#Headers],0),FALSE)-VLOOKUP(AI$4,Datos[],MATCH($C$2,Datos[#Headers],0),FALSE))/VLOOKUP($B32,Datos[],MATCH($C$2,Datos[#Headers],0),FALSE))</f>
        <v>-36.829999999999984</v>
      </c>
      <c r="AJ32" s="13">
        <f>IF($C$1="mm",VLOOKUP($B32,Datos[],MATCH($C$2,Datos[#Headers],0),FALSE)-VLOOKUP(AJ$4,Datos[],MATCH($C$2,Datos[#Headers],0),FALSE),(VLOOKUP($B32,Datos[],MATCH($C$2,Datos[#Headers],0),FALSE)-VLOOKUP(AJ$4,Datos[],MATCH($C$2,Datos[#Headers],0),FALSE))/VLOOKUP($B32,Datos[],MATCH($C$2,Datos[#Headers],0),FALSE))</f>
        <v>-4.0639999999999645</v>
      </c>
      <c r="AK32" s="13">
        <f>IF($C$1="mm",VLOOKUP($B32,Datos[],MATCH($C$2,Datos[#Headers],0),FALSE)-VLOOKUP(AK$4,Datos[],MATCH($C$2,Datos[#Headers],0),FALSE),(VLOOKUP($B32,Datos[],MATCH($C$2,Datos[#Headers],0),FALSE)-VLOOKUP(AK$4,Datos[],MATCH($C$2,Datos[#Headers],0),FALSE))/VLOOKUP($B32,Datos[],MATCH($C$2,Datos[#Headers],0),FALSE))</f>
        <v>-26.995999999999981</v>
      </c>
      <c r="AL32" s="13">
        <f>IF($C$1="mm",VLOOKUP($B32,Datos[],MATCH($C$2,Datos[#Headers],0),FALSE)-VLOOKUP(AL$4,Datos[],MATCH($C$2,Datos[#Headers],0),FALSE),(VLOOKUP($B32,Datos[],MATCH($C$2,Datos[#Headers],0),FALSE)-VLOOKUP(AL$4,Datos[],MATCH($C$2,Datos[#Headers],0),FALSE))/VLOOKUP($B32,Datos[],MATCH($C$2,Datos[#Headers],0),FALSE))</f>
        <v>-50.995999999999981</v>
      </c>
      <c r="AM32" s="13">
        <f>IF($C$1="mm",VLOOKUP($B32,Datos[],MATCH($C$2,Datos[#Headers],0),FALSE)-VLOOKUP(AM$4,Datos[],MATCH($C$2,Datos[#Headers],0),FALSE),(VLOOKUP($B32,Datos[],MATCH($C$2,Datos[#Headers],0),FALSE)-VLOOKUP(AM$4,Datos[],MATCH($C$2,Datos[#Headers],0),FALSE))/VLOOKUP($B32,Datos[],MATCH($C$2,Datos[#Headers],0),FALSE))</f>
        <v>-8.8899999999999579</v>
      </c>
      <c r="AN32" s="13">
        <f>IF($C$1="mm",VLOOKUP($B32,Datos[],MATCH($C$2,Datos[#Headers],0),FALSE)-VLOOKUP(AN$4,Datos[],MATCH($C$2,Datos[#Headers],0),FALSE),(VLOOKUP($B32,Datos[],MATCH($C$2,Datos[#Headers],0),FALSE)-VLOOKUP(AN$4,Datos[],MATCH($C$2,Datos[#Headers],0),FALSE))/VLOOKUP($B32,Datos[],MATCH($C$2,Datos[#Headers],0),FALSE))</f>
        <v>-36.067999999999984</v>
      </c>
      <c r="AO32" s="13">
        <f>IF($C$1="mm",VLOOKUP($B32,Datos[],MATCH($C$2,Datos[#Headers],0),FALSE)-VLOOKUP(AO$4,Datos[],MATCH($C$2,Datos[#Headers],0),FALSE),(VLOOKUP($B32,Datos[],MATCH($C$2,Datos[#Headers],0),FALSE)-VLOOKUP(AO$4,Datos[],MATCH($C$2,Datos[#Headers],0),FALSE))/VLOOKUP($B32,Datos[],MATCH($C$2,Datos[#Headers],0),FALSE))</f>
        <v>-13.96999999999997</v>
      </c>
      <c r="AP32" s="13">
        <f>IF($C$1="mm",VLOOKUP($B32,Datos[],MATCH($C$2,Datos[#Headers],0),FALSE)-VLOOKUP(AP$4,Datos[],MATCH($C$2,Datos[#Headers],0),FALSE),(VLOOKUP($B32,Datos[],MATCH($C$2,Datos[#Headers],0),FALSE)-VLOOKUP(AP$4,Datos[],MATCH($C$2,Datos[#Headers],0),FALSE))/VLOOKUP($B32,Datos[],MATCH($C$2,Datos[#Headers],0),FALSE))</f>
        <v>-18.795999999999992</v>
      </c>
      <c r="AQ32" s="13">
        <f>IF($C$1="mm",VLOOKUP($B32,Datos[],MATCH($C$2,Datos[#Headers],0),FALSE)-VLOOKUP(AQ$4,Datos[],MATCH($C$2,Datos[#Headers],0),FALSE),(VLOOKUP($B32,Datos[],MATCH($C$2,Datos[#Headers],0),FALSE)-VLOOKUP(AQ$4,Datos[],MATCH($C$2,Datos[#Headers],0),FALSE))/VLOOKUP($B32,Datos[],MATCH($C$2,Datos[#Headers],0),FALSE))</f>
        <v>-56.995999999999981</v>
      </c>
      <c r="AR32" s="13">
        <f>IF($C$1="mm",VLOOKUP($B32,Datos[],MATCH($C$2,Datos[#Headers],0),FALSE)-VLOOKUP(AR$4,Datos[],MATCH($C$2,Datos[#Headers],0),FALSE),(VLOOKUP($B32,Datos[],MATCH($C$2,Datos[#Headers],0),FALSE)-VLOOKUP(AR$4,Datos[],MATCH($C$2,Datos[#Headers],0),FALSE))/VLOOKUP($B32,Datos[],MATCH($C$2,Datos[#Headers],0),FALSE))</f>
        <v>-48.995999999999981</v>
      </c>
      <c r="AS32" s="13">
        <f>IF($C$1="mm",VLOOKUP($B32,Datos[],MATCH($C$2,Datos[#Headers],0),FALSE)-VLOOKUP(AS$4,Datos[],MATCH($C$2,Datos[#Headers],0),FALSE),(VLOOKUP($B32,Datos[],MATCH($C$2,Datos[#Headers],0),FALSE)-VLOOKUP(AS$4,Datos[],MATCH($C$2,Datos[#Headers],0),FALSE))/VLOOKUP($B32,Datos[],MATCH($C$2,Datos[#Headers],0),FALSE))</f>
        <v>4.0640000000000214</v>
      </c>
      <c r="AT32" s="13">
        <f>IF($C$1="mm",VLOOKUP($B32,Datos[],MATCH($C$2,Datos[#Headers],0),FALSE)-VLOOKUP(AT$4,Datos[],MATCH($C$2,Datos[#Headers],0),FALSE),(VLOOKUP($B32,Datos[],MATCH($C$2,Datos[#Headers],0),FALSE)-VLOOKUP(AT$4,Datos[],MATCH($C$2,Datos[#Headers],0),FALSE))/VLOOKUP($B32,Datos[],MATCH($C$2,Datos[#Headers],0),FALSE))</f>
        <v>-12.44599999999997</v>
      </c>
      <c r="AU32" s="13">
        <f>IF($C$1="mm",VLOOKUP($B32,Datos[],MATCH($C$2,Datos[#Headers],0),FALSE)-VLOOKUP(AU$4,Datos[],MATCH($C$2,Datos[#Headers],0),FALSE),(VLOOKUP($B32,Datos[],MATCH($C$2,Datos[#Headers],0),FALSE)-VLOOKUP(AU$4,Datos[],MATCH($C$2,Datos[#Headers],0),FALSE))/VLOOKUP($B32,Datos[],MATCH($C$2,Datos[#Headers],0),FALSE))</f>
        <v>24.384000000000043</v>
      </c>
      <c r="AV32" s="13">
        <f>IF($C$1="mm",VLOOKUP($B32,Datos[],MATCH($C$2,Datos[#Headers],0),FALSE)-VLOOKUP(AV$4,Datos[],MATCH($C$2,Datos[#Headers],0),FALSE),(VLOOKUP($B32,Datos[],MATCH($C$2,Datos[#Headers],0),FALSE)-VLOOKUP(AV$4,Datos[],MATCH($C$2,Datos[#Headers],0),FALSE))/VLOOKUP($B32,Datos[],MATCH($C$2,Datos[#Headers],0),FALSE))</f>
        <v>-50.995999999999981</v>
      </c>
      <c r="AW32" s="13">
        <f>IF($C$1="mm",VLOOKUP($B32,Datos[],MATCH($C$2,Datos[#Headers],0),FALSE)-VLOOKUP(AW$4,Datos[],MATCH($C$2,Datos[#Headers],0),FALSE),(VLOOKUP($B32,Datos[],MATCH($C$2,Datos[#Headers],0),FALSE)-VLOOKUP(AW$4,Datos[],MATCH($C$2,Datos[#Headers],0),FALSE))/VLOOKUP($B32,Datos[],MATCH($C$2,Datos[#Headers],0),FALSE))</f>
        <v>-25.145999999999987</v>
      </c>
      <c r="AX32" s="13">
        <f>IF($C$1="mm",VLOOKUP($B32,Datos[],MATCH($C$2,Datos[#Headers],0),FALSE)-VLOOKUP(AX$4,Datos[],MATCH($C$2,Datos[#Headers],0),FALSE),(VLOOKUP($B32,Datos[],MATCH($C$2,Datos[#Headers],0),FALSE)-VLOOKUP(AX$4,Datos[],MATCH($C$2,Datos[#Headers],0),FALSE))/VLOOKUP($B32,Datos[],MATCH($C$2,Datos[#Headers],0),FALSE))</f>
        <v>-50.545999999999964</v>
      </c>
      <c r="AY32" s="13">
        <f>IF($C$1="mm",VLOOKUP($B32,Datos[],MATCH($C$2,Datos[#Headers],0),FALSE)-VLOOKUP(AY$4,Datos[],MATCH($C$2,Datos[#Headers],0),FALSE),(VLOOKUP($B32,Datos[],MATCH($C$2,Datos[#Headers],0),FALSE)-VLOOKUP(AY$4,Datos[],MATCH($C$2,Datos[#Headers],0),FALSE))/VLOOKUP($B32,Datos[],MATCH($C$2,Datos[#Headers],0),FALSE))</f>
        <v>-8.6359999999999957</v>
      </c>
      <c r="AZ32" s="13">
        <f>IF($C$1="mm",VLOOKUP($B32,Datos[],MATCH($C$2,Datos[#Headers],0),FALSE)-VLOOKUP(AZ$4,Datos[],MATCH($C$2,Datos[#Headers],0),FALSE),(VLOOKUP($B32,Datos[],MATCH($C$2,Datos[#Headers],0),FALSE)-VLOOKUP(AZ$4,Datos[],MATCH($C$2,Datos[#Headers],0),FALSE))/VLOOKUP($B32,Datos[],MATCH($C$2,Datos[#Headers],0),FALSE))</f>
        <v>-13.71599999999998</v>
      </c>
      <c r="BA32" s="13">
        <f>IF($C$1="mm",VLOOKUP($B32,Datos[],MATCH($C$2,Datos[#Headers],0),FALSE)-VLOOKUP(BA$4,Datos[],MATCH($C$2,Datos[#Headers],0),FALSE),(VLOOKUP($B32,Datos[],MATCH($C$2,Datos[#Headers],0),FALSE)-VLOOKUP(BA$4,Datos[],MATCH($C$2,Datos[#Headers],0),FALSE))/VLOOKUP($B32,Datos[],MATCH($C$2,Datos[#Headers],0),FALSE))</f>
        <v>4.0640000000000214</v>
      </c>
      <c r="BB32" s="13" t="e">
        <f>IF($C$1="mm",VLOOKUP($B32,Datos[],MATCH($C$2,Datos[#Headers],0),FALSE)-VLOOKUP(BB$4,Datos[],MATCH($C$2,Datos[#Headers],0),FALSE),(VLOOKUP($B32,Datos[],MATCH($C$2,Datos[#Headers],0),FALSE)-VLOOKUP(BB$4,Datos[],MATCH($C$2,Datos[#Headers],0),FALSE))/VLOOKUP($B32,Datos[],MATCH($C$2,Datos[#Headers],0),FALSE))</f>
        <v>#N/A</v>
      </c>
      <c r="BC32" s="13">
        <f>IF($C$1="mm",VLOOKUP($B32,Datos[],MATCH($C$2,Datos[#Headers],0),FALSE)-VLOOKUP(BC$4,Datos[],MATCH($C$2,Datos[#Headers],0),FALSE),(VLOOKUP($B32,Datos[],MATCH($C$2,Datos[#Headers],0),FALSE)-VLOOKUP(BC$4,Datos[],MATCH($C$2,Datos[#Headers],0),FALSE))/VLOOKUP($B32,Datos[],MATCH($C$2,Datos[#Headers],0),FALSE))</f>
        <v>-3.8099999999999739</v>
      </c>
      <c r="BD32" s="13">
        <f>IF($C$1="mm",VLOOKUP($B32,Datos[],MATCH($C$2,Datos[#Headers],0),FALSE)-VLOOKUP(BD$4,Datos[],MATCH($C$2,Datos[#Headers],0),FALSE),(VLOOKUP($B32,Datos[],MATCH($C$2,Datos[#Headers],0),FALSE)-VLOOKUP(BD$4,Datos[],MATCH($C$2,Datos[#Headers],0),FALSE))/VLOOKUP($B32,Datos[],MATCH($C$2,Datos[#Headers],0),FALSE))</f>
        <v>-31.495999999999981</v>
      </c>
      <c r="BE32" s="13">
        <f>IF($C$1="mm",VLOOKUP($B32,Datos[],MATCH($C$2,Datos[#Headers],0),FALSE)-VLOOKUP(BE$4,Datos[],MATCH($C$2,Datos[#Headers],0),FALSE),(VLOOKUP($B32,Datos[],MATCH($C$2,Datos[#Headers],0),FALSE)-VLOOKUP(BE$4,Datos[],MATCH($C$2,Datos[#Headers],0),FALSE))/VLOOKUP($B32,Datos[],MATCH($C$2,Datos[#Headers],0),FALSE))</f>
        <v>-56.895999999999987</v>
      </c>
      <c r="BF32" s="13">
        <f>IF($C$1="mm",VLOOKUP($B32,Datos[],MATCH($C$2,Datos[#Headers],0),FALSE)-VLOOKUP(BF$4,Datos[],MATCH($C$2,Datos[#Headers],0),FALSE),(VLOOKUP($B32,Datos[],MATCH($C$2,Datos[#Headers],0),FALSE)-VLOOKUP(BF$4,Datos[],MATCH($C$2,Datos[#Headers],0),FALSE))/VLOOKUP($B32,Datos[],MATCH($C$2,Datos[#Headers],0),FALSE))</f>
        <v>-31.495999999999981</v>
      </c>
      <c r="BG32" s="13">
        <f>IF($C$1="mm",VLOOKUP($B32,Datos[],MATCH($C$2,Datos[#Headers],0),FALSE)-VLOOKUP(BG$4,Datos[],MATCH($C$2,Datos[#Headers],0),FALSE),(VLOOKUP($B32,Datos[],MATCH($C$2,Datos[#Headers],0),FALSE)-VLOOKUP(BG$4,Datos[],MATCH($C$2,Datos[#Headers],0),FALSE))/VLOOKUP($B32,Datos[],MATCH($C$2,Datos[#Headers],0),FALSE))</f>
        <v>-44.19599999999997</v>
      </c>
      <c r="BH32" s="13">
        <f>IF($C$1="mm",VLOOKUP($B32,Datos[],MATCH($C$2,Datos[#Headers],0),FALSE)-VLOOKUP(BH$4,Datos[],MATCH($C$2,Datos[#Headers],0),FALSE),(VLOOKUP($B32,Datos[],MATCH($C$2,Datos[#Headers],0),FALSE)-VLOOKUP(BH$4,Datos[],MATCH($C$2,Datos[#Headers],0),FALSE))/VLOOKUP($B32,Datos[],MATCH($C$2,Datos[#Headers],0),FALSE))</f>
        <v>-56.995999999999981</v>
      </c>
      <c r="BI32" s="13">
        <f>IF($C$1="mm",VLOOKUP($B32,Datos[],MATCH($C$2,Datos[#Headers],0),FALSE)-VLOOKUP(BI$4,Datos[],MATCH($C$2,Datos[#Headers],0),FALSE),(VLOOKUP($B32,Datos[],MATCH($C$2,Datos[#Headers],0),FALSE)-VLOOKUP(BI$4,Datos[],MATCH($C$2,Datos[#Headers],0),FALSE))/VLOOKUP($B32,Datos[],MATCH($C$2,Datos[#Headers],0),FALSE))</f>
        <v>4.0640000000000214</v>
      </c>
      <c r="BJ32" s="13">
        <f>IF($C$1="mm",VLOOKUP($B32,Datos[],MATCH($C$2,Datos[#Headers],0),FALSE)-VLOOKUP(BJ$4,Datos[],MATCH($C$2,Datos[#Headers],0),FALSE),(VLOOKUP($B32,Datos[],MATCH($C$2,Datos[#Headers],0),FALSE)-VLOOKUP(BJ$4,Datos[],MATCH($C$2,Datos[#Headers],0),FALSE))/VLOOKUP($B32,Datos[],MATCH($C$2,Datos[#Headers],0),FALSE))</f>
        <v>-1.0159999999999627</v>
      </c>
      <c r="BK32" s="13">
        <f>IF($C$1="mm",VLOOKUP($B32,Datos[],MATCH($C$2,Datos[#Headers],0),FALSE)-VLOOKUP(BK$4,Datos[],MATCH($C$2,Datos[#Headers],0),FALSE),(VLOOKUP($B32,Datos[],MATCH($C$2,Datos[#Headers],0),FALSE)-VLOOKUP(BK$4,Datos[],MATCH($C$2,Datos[#Headers],0),FALSE))/VLOOKUP($B32,Datos[],MATCH($C$2,Datos[#Headers],0),FALSE))</f>
        <v>-28.95599999999996</v>
      </c>
      <c r="BL32" s="13">
        <f>IF($C$1="mm",VLOOKUP($B32,Datos[],MATCH($C$2,Datos[#Headers],0),FALSE)-VLOOKUP(BL$4,Datos[],MATCH($C$2,Datos[#Headers],0),FALSE),(VLOOKUP($B32,Datos[],MATCH($C$2,Datos[#Headers],0),FALSE)-VLOOKUP(BL$4,Datos[],MATCH($C$2,Datos[#Headers],0),FALSE))/VLOOKUP($B32,Datos[],MATCH($C$2,Datos[#Headers],0),FALSE))</f>
        <v>-61.975999999999999</v>
      </c>
      <c r="BM32" s="13">
        <f>IF($C$1="mm",VLOOKUP($B32,Datos[],MATCH($C$2,Datos[#Headers],0),FALSE)-VLOOKUP(BM$4,Datos[],MATCH($C$2,Datos[#Headers],0),FALSE),(VLOOKUP($B32,Datos[],MATCH($C$2,Datos[#Headers],0),FALSE)-VLOOKUP(BM$4,Datos[],MATCH($C$2,Datos[#Headers],0),FALSE))/VLOOKUP($B32,Datos[],MATCH($C$2,Datos[#Headers],0),FALSE))</f>
        <v>-61.975999999999999</v>
      </c>
    </row>
    <row r="33" spans="2:65" s="10" customFormat="1" ht="29.7" customHeight="1" x14ac:dyDescent="0.55000000000000004">
      <c r="B33" s="29" t="s">
        <v>45</v>
      </c>
      <c r="C33" s="13">
        <f>IF($C$1="mm",VLOOKUP($B33,Datos[],MATCH($C$2,Datos[#Headers],0),FALSE)-VLOOKUP(C$4,Datos[],MATCH($C$2,Datos[#Headers],0),FALSE),(VLOOKUP($B33,Datos[],MATCH($C$2,Datos[#Headers],0),FALSE)-VLOOKUP(C$4,Datos[],MATCH($C$2,Datos[#Headers],0),FALSE))/VLOOKUP($B33,Datos[],MATCH($C$2,Datos[#Headers],0),FALSE))</f>
        <v>40.132000000000005</v>
      </c>
      <c r="D33" s="13">
        <f>IF($C$1="mm",VLOOKUP($B33,Datos[],MATCH($C$2,Datos[#Headers],0),FALSE)-VLOOKUP(D$4,Datos[],MATCH($C$2,Datos[#Headers],0),FALSE),(VLOOKUP($B33,Datos[],MATCH($C$2,Datos[#Headers],0),FALSE)-VLOOKUP(D$4,Datos[],MATCH($C$2,Datos[#Headers],0),FALSE))/VLOOKUP($B33,Datos[],MATCH($C$2,Datos[#Headers],0),FALSE))</f>
        <v>40.132000000000005</v>
      </c>
      <c r="E33" s="13">
        <f>IF($C$1="mm",VLOOKUP($B33,Datos[],MATCH($C$2,Datos[#Headers],0),FALSE)-VLOOKUP(E$4,Datos[],MATCH($C$2,Datos[#Headers],0),FALSE),(VLOOKUP($B33,Datos[],MATCH($C$2,Datos[#Headers],0),FALSE)-VLOOKUP(E$4,Datos[],MATCH($C$2,Datos[#Headers],0),FALSE))/VLOOKUP($B33,Datos[],MATCH($C$2,Datos[#Headers],0),FALSE))</f>
        <v>-51.900000000000006</v>
      </c>
      <c r="F33" s="13">
        <f>IF($C$1="mm",VLOOKUP($B33,Datos[],MATCH($C$2,Datos[#Headers],0),FALSE)-VLOOKUP(F$4,Datos[],MATCH($C$2,Datos[#Headers],0),FALSE),(VLOOKUP($B33,Datos[],MATCH($C$2,Datos[#Headers],0),FALSE)-VLOOKUP(F$4,Datos[],MATCH($C$2,Datos[#Headers],0),FALSE))/VLOOKUP($B33,Datos[],MATCH($C$2,Datos[#Headers],0),FALSE))</f>
        <v>-31.75</v>
      </c>
      <c r="G33" s="13">
        <f>IF($C$1="mm",VLOOKUP($B33,Datos[],MATCH($C$2,Datos[#Headers],0),FALSE)-VLOOKUP(G$4,Datos[],MATCH($C$2,Datos[#Headers],0),FALSE),(VLOOKUP($B33,Datos[],MATCH($C$2,Datos[#Headers],0),FALSE)-VLOOKUP(G$4,Datos[],MATCH($C$2,Datos[#Headers],0),FALSE))/VLOOKUP($B33,Datos[],MATCH($C$2,Datos[#Headers],0),FALSE))</f>
        <v>-31.75</v>
      </c>
      <c r="H33" s="13">
        <f>IF($C$1="mm",VLOOKUP($B33,Datos[],MATCH($C$2,Datos[#Headers],0),FALSE)-VLOOKUP(H$4,Datos[],MATCH($C$2,Datos[#Headers],0),FALSE),(VLOOKUP($B33,Datos[],MATCH($C$2,Datos[#Headers],0),FALSE)-VLOOKUP(H$4,Datos[],MATCH($C$2,Datos[#Headers],0),FALSE))/VLOOKUP($B33,Datos[],MATCH($C$2,Datos[#Headers],0),FALSE))</f>
        <v>22.098000000000013</v>
      </c>
      <c r="I33" s="13">
        <f>IF($C$1="mm",VLOOKUP($B33,Datos[],MATCH($C$2,Datos[#Headers],0),FALSE)-VLOOKUP(I$4,Datos[],MATCH($C$2,Datos[#Headers],0),FALSE),(VLOOKUP($B33,Datos[],MATCH($C$2,Datos[#Headers],0),FALSE)-VLOOKUP(I$4,Datos[],MATCH($C$2,Datos[#Headers],0),FALSE))/VLOOKUP($B33,Datos[],MATCH($C$2,Datos[#Headers],0),FALSE))</f>
        <v>-25.400000000000006</v>
      </c>
      <c r="J33" s="13">
        <f>IF($C$1="mm",VLOOKUP($B33,Datos[],MATCH($C$2,Datos[#Headers],0),FALSE)-VLOOKUP(J$4,Datos[],MATCH($C$2,Datos[#Headers],0),FALSE),(VLOOKUP($B33,Datos[],MATCH($C$2,Datos[#Headers],0),FALSE)-VLOOKUP(J$4,Datos[],MATCH($C$2,Datos[#Headers],0),FALSE))/VLOOKUP($B33,Datos[],MATCH($C$2,Datos[#Headers],0),FALSE))</f>
        <v>-26.669999999999987</v>
      </c>
      <c r="K33" s="13">
        <f>IF($C$1="mm",VLOOKUP($B33,Datos[],MATCH($C$2,Datos[#Headers],0),FALSE)-VLOOKUP(K$4,Datos[],MATCH($C$2,Datos[#Headers],0),FALSE),(VLOOKUP($B33,Datos[],MATCH($C$2,Datos[#Headers],0),FALSE)-VLOOKUP(K$4,Datos[],MATCH($C$2,Datos[#Headers],0),FALSE))/VLOOKUP($B33,Datos[],MATCH($C$2,Datos[#Headers],0),FALSE))</f>
        <v>-7.6200000000000045</v>
      </c>
      <c r="L33" s="13">
        <f>IF($C$1="mm",VLOOKUP($B33,Datos[],MATCH($C$2,Datos[#Headers],0),FALSE)-VLOOKUP(L$4,Datos[],MATCH($C$2,Datos[#Headers],0),FALSE),(VLOOKUP($B33,Datos[],MATCH($C$2,Datos[#Headers],0),FALSE)-VLOOKUP(L$4,Datos[],MATCH($C$2,Datos[#Headers],0),FALSE))/VLOOKUP($B33,Datos[],MATCH($C$2,Datos[#Headers],0),FALSE))</f>
        <v>-7.6200000000000045</v>
      </c>
      <c r="M33" s="13">
        <f>IF($C$1="mm",VLOOKUP($B33,Datos[],MATCH($C$2,Datos[#Headers],0),FALSE)-VLOOKUP(M$4,Datos[],MATCH($C$2,Datos[#Headers],0),FALSE),(VLOOKUP($B33,Datos[],MATCH($C$2,Datos[#Headers],0),FALSE)-VLOOKUP(M$4,Datos[],MATCH($C$2,Datos[#Headers],0),FALSE))/VLOOKUP($B33,Datos[],MATCH($C$2,Datos[#Headers],0),FALSE))</f>
        <v>-29.972000000000008</v>
      </c>
      <c r="N33" s="13">
        <f>IF($C$1="mm",VLOOKUP($B33,Datos[],MATCH($C$2,Datos[#Headers],0),FALSE)-VLOOKUP(N$4,Datos[],MATCH($C$2,Datos[#Headers],0),FALSE),(VLOOKUP($B33,Datos[],MATCH($C$2,Datos[#Headers],0),FALSE)-VLOOKUP(N$4,Datos[],MATCH($C$2,Datos[#Headers],0),FALSE))/VLOOKUP($B33,Datos[],MATCH($C$2,Datos[#Headers],0),FALSE))</f>
        <v>7.1119999999999948</v>
      </c>
      <c r="O33" s="13">
        <f>IF($C$1="mm",VLOOKUP($B33,Datos[],MATCH($C$2,Datos[#Headers],0),FALSE)-VLOOKUP(O$4,Datos[],MATCH($C$2,Datos[#Headers],0),FALSE),(VLOOKUP($B33,Datos[],MATCH($C$2,Datos[#Headers],0),FALSE)-VLOOKUP(O$4,Datos[],MATCH($C$2,Datos[#Headers],0),FALSE))/VLOOKUP($B33,Datos[],MATCH($C$2,Datos[#Headers],0),FALSE))</f>
        <v>-19.900000000000006</v>
      </c>
      <c r="P33" s="13">
        <f>IF($C$1="mm",VLOOKUP($B33,Datos[],MATCH($C$2,Datos[#Headers],0),FALSE)-VLOOKUP(P$4,Datos[],MATCH($C$2,Datos[#Headers],0),FALSE),(VLOOKUP($B33,Datos[],MATCH($C$2,Datos[#Headers],0),FALSE)-VLOOKUP(P$4,Datos[],MATCH($C$2,Datos[#Headers],0),FALSE))/VLOOKUP($B33,Datos[],MATCH($C$2,Datos[#Headers],0),FALSE))</f>
        <v>-42.900000000000006</v>
      </c>
      <c r="Q33" s="13">
        <f>IF($C$1="mm",VLOOKUP($B33,Datos[],MATCH($C$2,Datos[#Headers],0),FALSE)-VLOOKUP(Q$4,Datos[],MATCH($C$2,Datos[#Headers],0),FALSE),(VLOOKUP($B33,Datos[],MATCH($C$2,Datos[#Headers],0),FALSE)-VLOOKUP(Q$4,Datos[],MATCH($C$2,Datos[#Headers],0),FALSE))/VLOOKUP($B33,Datos[],MATCH($C$2,Datos[#Headers],0),FALSE))</f>
        <v>-21.900000000000006</v>
      </c>
      <c r="R33" s="13">
        <f>IF($C$1="mm",VLOOKUP($B33,Datos[],MATCH($C$2,Datos[#Headers],0),FALSE)-VLOOKUP(R$4,Datos[],MATCH($C$2,Datos[#Headers],0),FALSE),(VLOOKUP($B33,Datos[],MATCH($C$2,Datos[#Headers],0),FALSE)-VLOOKUP(R$4,Datos[],MATCH($C$2,Datos[#Headers],0),FALSE))/VLOOKUP($B33,Datos[],MATCH($C$2,Datos[#Headers],0),FALSE))</f>
        <v>-37.900000000000006</v>
      </c>
      <c r="S33" s="13">
        <f>IF($C$1="mm",VLOOKUP($B33,Datos[],MATCH($C$2,Datos[#Headers],0),FALSE)-VLOOKUP(S$4,Datos[],MATCH($C$2,Datos[#Headers],0),FALSE),(VLOOKUP($B33,Datos[],MATCH($C$2,Datos[#Headers],0),FALSE)-VLOOKUP(S$4,Datos[],MATCH($C$2,Datos[#Headers],0),FALSE))/VLOOKUP($B33,Datos[],MATCH($C$2,Datos[#Headers],0),FALSE))</f>
        <v>4.5999999999999943</v>
      </c>
      <c r="T33" s="13">
        <f>IF($C$1="mm",VLOOKUP($B33,Datos[],MATCH($C$2,Datos[#Headers],0),FALSE)-VLOOKUP(T$4,Datos[],MATCH($C$2,Datos[#Headers],0),FALSE),(VLOOKUP($B33,Datos[],MATCH($C$2,Datos[#Headers],0),FALSE)-VLOOKUP(T$4,Datos[],MATCH($C$2,Datos[#Headers],0),FALSE))/VLOOKUP($B33,Datos[],MATCH($C$2,Datos[#Headers],0),FALSE))</f>
        <v>-4.9000000000000057</v>
      </c>
      <c r="U33" s="13">
        <f>IF($C$1="mm",VLOOKUP($B33,Datos[],MATCH($C$2,Datos[#Headers],0),FALSE)-VLOOKUP(U$4,Datos[],MATCH($C$2,Datos[#Headers],0),FALSE),(VLOOKUP($B33,Datos[],MATCH($C$2,Datos[#Headers],0),FALSE)-VLOOKUP(U$4,Datos[],MATCH($C$2,Datos[#Headers],0),FALSE))/VLOOKUP($B33,Datos[],MATCH($C$2,Datos[#Headers],0),FALSE))</f>
        <v>-22.900000000000006</v>
      </c>
      <c r="V33" s="13">
        <f>IF($C$1="mm",VLOOKUP($B33,Datos[],MATCH($C$2,Datos[#Headers],0),FALSE)-VLOOKUP(V$4,Datos[],MATCH($C$2,Datos[#Headers],0),FALSE),(VLOOKUP($B33,Datos[],MATCH($C$2,Datos[#Headers],0),FALSE)-VLOOKUP(V$4,Datos[],MATCH($C$2,Datos[#Headers],0),FALSE))/VLOOKUP($B33,Datos[],MATCH($C$2,Datos[#Headers],0),FALSE))</f>
        <v>-7.6200000000000045</v>
      </c>
      <c r="W33" s="13">
        <f>IF($C$1="mm",VLOOKUP($B33,Datos[],MATCH($C$2,Datos[#Headers],0),FALSE)-VLOOKUP(W$4,Datos[],MATCH($C$2,Datos[#Headers],0),FALSE),(VLOOKUP($B33,Datos[],MATCH($C$2,Datos[#Headers],0),FALSE)-VLOOKUP(W$4,Datos[],MATCH($C$2,Datos[#Headers],0),FALSE))/VLOOKUP($B33,Datos[],MATCH($C$2,Datos[#Headers],0),FALSE))</f>
        <v>-42.900000000000006</v>
      </c>
      <c r="X33" s="13">
        <f>IF($C$1="mm",VLOOKUP($B33,Datos[],MATCH($C$2,Datos[#Headers],0),FALSE)-VLOOKUP(X$4,Datos[],MATCH($C$2,Datos[#Headers],0),FALSE),(VLOOKUP($B33,Datos[],MATCH($C$2,Datos[#Headers],0),FALSE)-VLOOKUP(X$4,Datos[],MATCH($C$2,Datos[#Headers],0),FALSE))/VLOOKUP($B33,Datos[],MATCH($C$2,Datos[#Headers],0),FALSE))</f>
        <v>-22.900000000000006</v>
      </c>
      <c r="Y33" s="13">
        <f>IF($C$1="mm",VLOOKUP($B33,Datos[],MATCH($C$2,Datos[#Headers],0),FALSE)-VLOOKUP(Y$4,Datos[],MATCH($C$2,Datos[#Headers],0),FALSE),(VLOOKUP($B33,Datos[],MATCH($C$2,Datos[#Headers],0),FALSE)-VLOOKUP(Y$4,Datos[],MATCH($C$2,Datos[#Headers],0),FALSE))/VLOOKUP($B33,Datos[],MATCH($C$2,Datos[#Headers],0),FALSE))</f>
        <v>-36.900000000000006</v>
      </c>
      <c r="Z33" s="13">
        <f>IF($C$1="mm",VLOOKUP($B33,Datos[],MATCH($C$2,Datos[#Headers],0),FALSE)-VLOOKUP(Z$4,Datos[],MATCH($C$2,Datos[#Headers],0),FALSE),(VLOOKUP($B33,Datos[],MATCH($C$2,Datos[#Headers],0),FALSE)-VLOOKUP(Z$4,Datos[],MATCH($C$2,Datos[#Headers],0),FALSE))/VLOOKUP($B33,Datos[],MATCH($C$2,Datos[#Headers],0),FALSE))</f>
        <v>-19.812000000000012</v>
      </c>
      <c r="AA33" s="13">
        <f>IF($C$1="mm",VLOOKUP($B33,Datos[],MATCH($C$2,Datos[#Headers],0),FALSE)-VLOOKUP(AA$4,Datos[],MATCH($C$2,Datos[#Headers],0),FALSE),(VLOOKUP($B33,Datos[],MATCH($C$2,Datos[#Headers],0),FALSE)-VLOOKUP(AA$4,Datos[],MATCH($C$2,Datos[#Headers],0),FALSE))/VLOOKUP($B33,Datos[],MATCH($C$2,Datos[#Headers],0),FALSE))</f>
        <v>-23.900000000000006</v>
      </c>
      <c r="AB33" s="13">
        <f>IF($C$1="mm",VLOOKUP($B33,Datos[],MATCH($C$2,Datos[#Headers],0),FALSE)-VLOOKUP(AB$4,Datos[],MATCH($C$2,Datos[#Headers],0),FALSE),(VLOOKUP($B33,Datos[],MATCH($C$2,Datos[#Headers],0),FALSE)-VLOOKUP(AB$4,Datos[],MATCH($C$2,Datos[#Headers],0),FALSE))/VLOOKUP($B33,Datos[],MATCH($C$2,Datos[#Headers],0),FALSE))</f>
        <v>2.0320000000000107</v>
      </c>
      <c r="AC33" s="13">
        <f>IF($C$1="mm",VLOOKUP($B33,Datos[],MATCH($C$2,Datos[#Headers],0),FALSE)-VLOOKUP(AC$4,Datos[],MATCH($C$2,Datos[#Headers],0),FALSE),(VLOOKUP($B33,Datos[],MATCH($C$2,Datos[#Headers],0),FALSE)-VLOOKUP(AC$4,Datos[],MATCH($C$2,Datos[#Headers],0),FALSE))/VLOOKUP($B33,Datos[],MATCH($C$2,Datos[#Headers],0),FALSE))</f>
        <v>-56.896000000000015</v>
      </c>
      <c r="AD33" s="13">
        <f>IF($C$1="mm",VLOOKUP($B33,Datos[],MATCH($C$2,Datos[#Headers],0),FALSE)-VLOOKUP(AD$4,Datos[],MATCH($C$2,Datos[#Headers],0),FALSE),(VLOOKUP($B33,Datos[],MATCH($C$2,Datos[#Headers],0),FALSE)-VLOOKUP(AD$4,Datos[],MATCH($C$2,Datos[#Headers],0),FALSE))/VLOOKUP($B33,Datos[],MATCH($C$2,Datos[#Headers],0),FALSE))</f>
        <v>6.0959999999999752</v>
      </c>
      <c r="AE33" s="13">
        <f>IF($C$1="mm",VLOOKUP($B33,Datos[],MATCH($C$2,Datos[#Headers],0),FALSE)-VLOOKUP(AE$4,Datos[],MATCH($C$2,Datos[#Headers],0),FALSE),(VLOOKUP($B33,Datos[],MATCH($C$2,Datos[#Headers],0),FALSE)-VLOOKUP(AE$4,Datos[],MATCH($C$2,Datos[#Headers],0),FALSE))/VLOOKUP($B33,Datos[],MATCH($C$2,Datos[#Headers],0),FALSE))</f>
        <v>0</v>
      </c>
      <c r="AF33" s="13">
        <f>IF($C$1="mm",VLOOKUP($B33,Datos[],MATCH($C$2,Datos[#Headers],0),FALSE)-VLOOKUP(AF$4,Datos[],MATCH($C$2,Datos[#Headers],0),FALSE),(VLOOKUP($B33,Datos[],MATCH($C$2,Datos[#Headers],0),FALSE)-VLOOKUP(AF$4,Datos[],MATCH($C$2,Datos[#Headers],0),FALSE))/VLOOKUP($B33,Datos[],MATCH($C$2,Datos[#Headers],0),FALSE))</f>
        <v>-23.876000000000005</v>
      </c>
      <c r="AG33" s="13">
        <f>IF($C$1="mm",VLOOKUP($B33,Datos[],MATCH($C$2,Datos[#Headers],0),FALSE)-VLOOKUP(AG$4,Datos[],MATCH($C$2,Datos[#Headers],0),FALSE),(VLOOKUP($B33,Datos[],MATCH($C$2,Datos[#Headers],0),FALSE)-VLOOKUP(AG$4,Datos[],MATCH($C$2,Datos[#Headers],0),FALSE))/VLOOKUP($B33,Datos[],MATCH($C$2,Datos[#Headers],0),FALSE))</f>
        <v>-19.812000000000012</v>
      </c>
      <c r="AH33" s="13">
        <f>IF($C$1="mm",VLOOKUP($B33,Datos[],MATCH($C$2,Datos[#Headers],0),FALSE)-VLOOKUP(AH$4,Datos[],MATCH($C$2,Datos[#Headers],0),FALSE),(VLOOKUP($B33,Datos[],MATCH($C$2,Datos[#Headers],0),FALSE)-VLOOKUP(AH$4,Datos[],MATCH($C$2,Datos[#Headers],0),FALSE))/VLOOKUP($B33,Datos[],MATCH($C$2,Datos[#Headers],0),FALSE))</f>
        <v>-15.748000000000019</v>
      </c>
      <c r="AI33" s="13">
        <f>IF($C$1="mm",VLOOKUP($B33,Datos[],MATCH($C$2,Datos[#Headers],0),FALSE)-VLOOKUP(AI$4,Datos[],MATCH($C$2,Datos[#Headers],0),FALSE),(VLOOKUP($B33,Datos[],MATCH($C$2,Datos[#Headers],0),FALSE)-VLOOKUP(AI$4,Datos[],MATCH($C$2,Datos[#Headers],0),FALSE))/VLOOKUP($B33,Datos[],MATCH($C$2,Datos[#Headers],0),FALSE))</f>
        <v>-30.734000000000009</v>
      </c>
      <c r="AJ33" s="13">
        <f>IF($C$1="mm",VLOOKUP($B33,Datos[],MATCH($C$2,Datos[#Headers],0),FALSE)-VLOOKUP(AJ$4,Datos[],MATCH($C$2,Datos[#Headers],0),FALSE),(VLOOKUP($B33,Datos[],MATCH($C$2,Datos[#Headers],0),FALSE)-VLOOKUP(AJ$4,Datos[],MATCH($C$2,Datos[#Headers],0),FALSE))/VLOOKUP($B33,Datos[],MATCH($C$2,Datos[#Headers],0),FALSE))</f>
        <v>2.0320000000000107</v>
      </c>
      <c r="AK33" s="13">
        <f>IF($C$1="mm",VLOOKUP($B33,Datos[],MATCH($C$2,Datos[#Headers],0),FALSE)-VLOOKUP(AK$4,Datos[],MATCH($C$2,Datos[#Headers],0),FALSE),(VLOOKUP($B33,Datos[],MATCH($C$2,Datos[#Headers],0),FALSE)-VLOOKUP(AK$4,Datos[],MATCH($C$2,Datos[#Headers],0),FALSE))/VLOOKUP($B33,Datos[],MATCH($C$2,Datos[#Headers],0),FALSE))</f>
        <v>-20.900000000000006</v>
      </c>
      <c r="AL33" s="13">
        <f>IF($C$1="mm",VLOOKUP($B33,Datos[],MATCH($C$2,Datos[#Headers],0),FALSE)-VLOOKUP(AL$4,Datos[],MATCH($C$2,Datos[#Headers],0),FALSE),(VLOOKUP($B33,Datos[],MATCH($C$2,Datos[#Headers],0),FALSE)-VLOOKUP(AL$4,Datos[],MATCH($C$2,Datos[#Headers],0),FALSE))/VLOOKUP($B33,Datos[],MATCH($C$2,Datos[#Headers],0),FALSE))</f>
        <v>-44.900000000000006</v>
      </c>
      <c r="AM33" s="13">
        <f>IF($C$1="mm",VLOOKUP($B33,Datos[],MATCH($C$2,Datos[#Headers],0),FALSE)-VLOOKUP(AM$4,Datos[],MATCH($C$2,Datos[#Headers],0),FALSE),(VLOOKUP($B33,Datos[],MATCH($C$2,Datos[#Headers],0),FALSE)-VLOOKUP(AM$4,Datos[],MATCH($C$2,Datos[#Headers],0),FALSE))/VLOOKUP($B33,Datos[],MATCH($C$2,Datos[#Headers],0),FALSE))</f>
        <v>-2.7939999999999827</v>
      </c>
      <c r="AN33" s="13">
        <f>IF($C$1="mm",VLOOKUP($B33,Datos[],MATCH($C$2,Datos[#Headers],0),FALSE)-VLOOKUP(AN$4,Datos[],MATCH($C$2,Datos[#Headers],0),FALSE),(VLOOKUP($B33,Datos[],MATCH($C$2,Datos[#Headers],0),FALSE)-VLOOKUP(AN$4,Datos[],MATCH($C$2,Datos[#Headers],0),FALSE))/VLOOKUP($B33,Datos[],MATCH($C$2,Datos[#Headers],0),FALSE))</f>
        <v>-29.972000000000008</v>
      </c>
      <c r="AO33" s="13">
        <f>IF($C$1="mm",VLOOKUP($B33,Datos[],MATCH($C$2,Datos[#Headers],0),FALSE)-VLOOKUP(AO$4,Datos[],MATCH($C$2,Datos[#Headers],0),FALSE),(VLOOKUP($B33,Datos[],MATCH($C$2,Datos[#Headers],0),FALSE)-VLOOKUP(AO$4,Datos[],MATCH($C$2,Datos[#Headers],0),FALSE))/VLOOKUP($B33,Datos[],MATCH($C$2,Datos[#Headers],0),FALSE))</f>
        <v>-7.8739999999999952</v>
      </c>
      <c r="AP33" s="13">
        <f>IF($C$1="mm",VLOOKUP($B33,Datos[],MATCH($C$2,Datos[#Headers],0),FALSE)-VLOOKUP(AP$4,Datos[],MATCH($C$2,Datos[#Headers],0),FALSE),(VLOOKUP($B33,Datos[],MATCH($C$2,Datos[#Headers],0),FALSE)-VLOOKUP(AP$4,Datos[],MATCH($C$2,Datos[#Headers],0),FALSE))/VLOOKUP($B33,Datos[],MATCH($C$2,Datos[#Headers],0),FALSE))</f>
        <v>-12.700000000000017</v>
      </c>
      <c r="AQ33" s="13">
        <f>IF($C$1="mm",VLOOKUP($B33,Datos[],MATCH($C$2,Datos[#Headers],0),FALSE)-VLOOKUP(AQ$4,Datos[],MATCH($C$2,Datos[#Headers],0),FALSE),(VLOOKUP($B33,Datos[],MATCH($C$2,Datos[#Headers],0),FALSE)-VLOOKUP(AQ$4,Datos[],MATCH($C$2,Datos[#Headers],0),FALSE))/VLOOKUP($B33,Datos[],MATCH($C$2,Datos[#Headers],0),FALSE))</f>
        <v>-50.900000000000006</v>
      </c>
      <c r="AR33" s="13">
        <f>IF($C$1="mm",VLOOKUP($B33,Datos[],MATCH($C$2,Datos[#Headers],0),FALSE)-VLOOKUP(AR$4,Datos[],MATCH($C$2,Datos[#Headers],0),FALSE),(VLOOKUP($B33,Datos[],MATCH($C$2,Datos[#Headers],0),FALSE)-VLOOKUP(AR$4,Datos[],MATCH($C$2,Datos[#Headers],0),FALSE))/VLOOKUP($B33,Datos[],MATCH($C$2,Datos[#Headers],0),FALSE))</f>
        <v>-42.900000000000006</v>
      </c>
      <c r="AS33" s="13">
        <f>IF($C$1="mm",VLOOKUP($B33,Datos[],MATCH($C$2,Datos[#Headers],0),FALSE)-VLOOKUP(AS$4,Datos[],MATCH($C$2,Datos[#Headers],0),FALSE),(VLOOKUP($B33,Datos[],MATCH($C$2,Datos[#Headers],0),FALSE)-VLOOKUP(AS$4,Datos[],MATCH($C$2,Datos[#Headers],0),FALSE))/VLOOKUP($B33,Datos[],MATCH($C$2,Datos[#Headers],0),FALSE))</f>
        <v>10.159999999999997</v>
      </c>
      <c r="AT33" s="13">
        <f>IF($C$1="mm",VLOOKUP($B33,Datos[],MATCH($C$2,Datos[#Headers],0),FALSE)-VLOOKUP(AT$4,Datos[],MATCH($C$2,Datos[#Headers],0),FALSE),(VLOOKUP($B33,Datos[],MATCH($C$2,Datos[#Headers],0),FALSE)-VLOOKUP(AT$4,Datos[],MATCH($C$2,Datos[#Headers],0),FALSE))/VLOOKUP($B33,Datos[],MATCH($C$2,Datos[#Headers],0),FALSE))</f>
        <v>-6.3499999999999943</v>
      </c>
      <c r="AU33" s="13">
        <f>IF($C$1="mm",VLOOKUP($B33,Datos[],MATCH($C$2,Datos[#Headers],0),FALSE)-VLOOKUP(AU$4,Datos[],MATCH($C$2,Datos[#Headers],0),FALSE),(VLOOKUP($B33,Datos[],MATCH($C$2,Datos[#Headers],0),FALSE)-VLOOKUP(AU$4,Datos[],MATCH($C$2,Datos[#Headers],0),FALSE))/VLOOKUP($B33,Datos[],MATCH($C$2,Datos[#Headers],0),FALSE))</f>
        <v>30.480000000000018</v>
      </c>
      <c r="AV33" s="13">
        <f>IF($C$1="mm",VLOOKUP($B33,Datos[],MATCH($C$2,Datos[#Headers],0),FALSE)-VLOOKUP(AV$4,Datos[],MATCH($C$2,Datos[#Headers],0),FALSE),(VLOOKUP($B33,Datos[],MATCH($C$2,Datos[#Headers],0),FALSE)-VLOOKUP(AV$4,Datos[],MATCH($C$2,Datos[#Headers],0),FALSE))/VLOOKUP($B33,Datos[],MATCH($C$2,Datos[#Headers],0),FALSE))</f>
        <v>-44.900000000000006</v>
      </c>
      <c r="AW33" s="13">
        <f>IF($C$1="mm",VLOOKUP($B33,Datos[],MATCH($C$2,Datos[#Headers],0),FALSE)-VLOOKUP(AW$4,Datos[],MATCH($C$2,Datos[#Headers],0),FALSE),(VLOOKUP($B33,Datos[],MATCH($C$2,Datos[#Headers],0),FALSE)-VLOOKUP(AW$4,Datos[],MATCH($C$2,Datos[#Headers],0),FALSE))/VLOOKUP($B33,Datos[],MATCH($C$2,Datos[#Headers],0),FALSE))</f>
        <v>-19.050000000000011</v>
      </c>
      <c r="AX33" s="13">
        <f>IF($C$1="mm",VLOOKUP($B33,Datos[],MATCH($C$2,Datos[#Headers],0),FALSE)-VLOOKUP(AX$4,Datos[],MATCH($C$2,Datos[#Headers],0),FALSE),(VLOOKUP($B33,Datos[],MATCH($C$2,Datos[#Headers],0),FALSE)-VLOOKUP(AX$4,Datos[],MATCH($C$2,Datos[#Headers],0),FALSE))/VLOOKUP($B33,Datos[],MATCH($C$2,Datos[#Headers],0),FALSE))</f>
        <v>-44.449999999999989</v>
      </c>
      <c r="AY33" s="13">
        <f>IF($C$1="mm",VLOOKUP($B33,Datos[],MATCH($C$2,Datos[#Headers],0),FALSE)-VLOOKUP(AY$4,Datos[],MATCH($C$2,Datos[#Headers],0),FALSE),(VLOOKUP($B33,Datos[],MATCH($C$2,Datos[#Headers],0),FALSE)-VLOOKUP(AY$4,Datos[],MATCH($C$2,Datos[#Headers],0),FALSE))/VLOOKUP($B33,Datos[],MATCH($C$2,Datos[#Headers],0),FALSE))</f>
        <v>-2.5400000000000205</v>
      </c>
      <c r="AZ33" s="13">
        <f>IF($C$1="mm",VLOOKUP($B33,Datos[],MATCH($C$2,Datos[#Headers],0),FALSE)-VLOOKUP(AZ$4,Datos[],MATCH($C$2,Datos[#Headers],0),FALSE),(VLOOKUP($B33,Datos[],MATCH($C$2,Datos[#Headers],0),FALSE)-VLOOKUP(AZ$4,Datos[],MATCH($C$2,Datos[#Headers],0),FALSE))/VLOOKUP($B33,Datos[],MATCH($C$2,Datos[#Headers],0),FALSE))</f>
        <v>-7.6200000000000045</v>
      </c>
      <c r="BA33" s="13">
        <f>IF($C$1="mm",VLOOKUP($B33,Datos[],MATCH($C$2,Datos[#Headers],0),FALSE)-VLOOKUP(BA$4,Datos[],MATCH($C$2,Datos[#Headers],0),FALSE),(VLOOKUP($B33,Datos[],MATCH($C$2,Datos[#Headers],0),FALSE)-VLOOKUP(BA$4,Datos[],MATCH($C$2,Datos[#Headers],0),FALSE))/VLOOKUP($B33,Datos[],MATCH($C$2,Datos[#Headers],0),FALSE))</f>
        <v>10.159999999999997</v>
      </c>
      <c r="BB33" s="13" t="e">
        <f>IF($C$1="mm",VLOOKUP($B33,Datos[],MATCH($C$2,Datos[#Headers],0),FALSE)-VLOOKUP(BB$4,Datos[],MATCH($C$2,Datos[#Headers],0),FALSE),(VLOOKUP($B33,Datos[],MATCH($C$2,Datos[#Headers],0),FALSE)-VLOOKUP(BB$4,Datos[],MATCH($C$2,Datos[#Headers],0),FALSE))/VLOOKUP($B33,Datos[],MATCH($C$2,Datos[#Headers],0),FALSE))</f>
        <v>#N/A</v>
      </c>
      <c r="BC33" s="13">
        <f>IF($C$1="mm",VLOOKUP($B33,Datos[],MATCH($C$2,Datos[#Headers],0),FALSE)-VLOOKUP(BC$4,Datos[],MATCH($C$2,Datos[#Headers],0),FALSE),(VLOOKUP($B33,Datos[],MATCH($C$2,Datos[#Headers],0),FALSE)-VLOOKUP(BC$4,Datos[],MATCH($C$2,Datos[#Headers],0),FALSE))/VLOOKUP($B33,Datos[],MATCH($C$2,Datos[#Headers],0),FALSE))</f>
        <v>2.2860000000000014</v>
      </c>
      <c r="BD33" s="13">
        <f>IF($C$1="mm",VLOOKUP($B33,Datos[],MATCH($C$2,Datos[#Headers],0),FALSE)-VLOOKUP(BD$4,Datos[],MATCH($C$2,Datos[#Headers],0),FALSE),(VLOOKUP($B33,Datos[],MATCH($C$2,Datos[#Headers],0),FALSE)-VLOOKUP(BD$4,Datos[],MATCH($C$2,Datos[#Headers],0),FALSE))/VLOOKUP($B33,Datos[],MATCH($C$2,Datos[#Headers],0),FALSE))</f>
        <v>-25.400000000000006</v>
      </c>
      <c r="BE33" s="13">
        <f>IF($C$1="mm",VLOOKUP($B33,Datos[],MATCH($C$2,Datos[#Headers],0),FALSE)-VLOOKUP(BE$4,Datos[],MATCH($C$2,Datos[#Headers],0),FALSE),(VLOOKUP($B33,Datos[],MATCH($C$2,Datos[#Headers],0),FALSE)-VLOOKUP(BE$4,Datos[],MATCH($C$2,Datos[#Headers],0),FALSE))/VLOOKUP($B33,Datos[],MATCH($C$2,Datos[#Headers],0),FALSE))</f>
        <v>-50.800000000000011</v>
      </c>
      <c r="BF33" s="13">
        <f>IF($C$1="mm",VLOOKUP($B33,Datos[],MATCH($C$2,Datos[#Headers],0),FALSE)-VLOOKUP(BF$4,Datos[],MATCH($C$2,Datos[#Headers],0),FALSE),(VLOOKUP($B33,Datos[],MATCH($C$2,Datos[#Headers],0),FALSE)-VLOOKUP(BF$4,Datos[],MATCH($C$2,Datos[#Headers],0),FALSE))/VLOOKUP($B33,Datos[],MATCH($C$2,Datos[#Headers],0),FALSE))</f>
        <v>-25.400000000000006</v>
      </c>
      <c r="BG33" s="13">
        <f>IF($C$1="mm",VLOOKUP($B33,Datos[],MATCH($C$2,Datos[#Headers],0),FALSE)-VLOOKUP(BG$4,Datos[],MATCH($C$2,Datos[#Headers],0),FALSE),(VLOOKUP($B33,Datos[],MATCH($C$2,Datos[#Headers],0),FALSE)-VLOOKUP(BG$4,Datos[],MATCH($C$2,Datos[#Headers],0),FALSE))/VLOOKUP($B33,Datos[],MATCH($C$2,Datos[#Headers],0),FALSE))</f>
        <v>-38.099999999999994</v>
      </c>
      <c r="BH33" s="13">
        <f>IF($C$1="mm",VLOOKUP($B33,Datos[],MATCH($C$2,Datos[#Headers],0),FALSE)-VLOOKUP(BH$4,Datos[],MATCH($C$2,Datos[#Headers],0),FALSE),(VLOOKUP($B33,Datos[],MATCH($C$2,Datos[#Headers],0),FALSE)-VLOOKUP(BH$4,Datos[],MATCH($C$2,Datos[#Headers],0),FALSE))/VLOOKUP($B33,Datos[],MATCH($C$2,Datos[#Headers],0),FALSE))</f>
        <v>-50.900000000000006</v>
      </c>
      <c r="BI33" s="13">
        <f>IF($C$1="mm",VLOOKUP($B33,Datos[],MATCH($C$2,Datos[#Headers],0),FALSE)-VLOOKUP(BI$4,Datos[],MATCH($C$2,Datos[#Headers],0),FALSE),(VLOOKUP($B33,Datos[],MATCH($C$2,Datos[#Headers],0),FALSE)-VLOOKUP(BI$4,Datos[],MATCH($C$2,Datos[#Headers],0),FALSE))/VLOOKUP($B33,Datos[],MATCH($C$2,Datos[#Headers],0),FALSE))</f>
        <v>10.159999999999997</v>
      </c>
      <c r="BJ33" s="13">
        <f>IF($C$1="mm",VLOOKUP($B33,Datos[],MATCH($C$2,Datos[#Headers],0),FALSE)-VLOOKUP(BJ$4,Datos[],MATCH($C$2,Datos[#Headers],0),FALSE),(VLOOKUP($B33,Datos[],MATCH($C$2,Datos[#Headers],0),FALSE)-VLOOKUP(BJ$4,Datos[],MATCH($C$2,Datos[#Headers],0),FALSE))/VLOOKUP($B33,Datos[],MATCH($C$2,Datos[#Headers],0),FALSE))</f>
        <v>5.0800000000000125</v>
      </c>
      <c r="BK33" s="13">
        <f>IF($C$1="mm",VLOOKUP($B33,Datos[],MATCH($C$2,Datos[#Headers],0),FALSE)-VLOOKUP(BK$4,Datos[],MATCH($C$2,Datos[#Headers],0),FALSE),(VLOOKUP($B33,Datos[],MATCH($C$2,Datos[#Headers],0),FALSE)-VLOOKUP(BK$4,Datos[],MATCH($C$2,Datos[#Headers],0),FALSE))/VLOOKUP($B33,Datos[],MATCH($C$2,Datos[#Headers],0),FALSE))</f>
        <v>-22.859999999999985</v>
      </c>
      <c r="BL33" s="13">
        <f>IF($C$1="mm",VLOOKUP($B33,Datos[],MATCH($C$2,Datos[#Headers],0),FALSE)-VLOOKUP(BL$4,Datos[],MATCH($C$2,Datos[#Headers],0),FALSE),(VLOOKUP($B33,Datos[],MATCH($C$2,Datos[#Headers],0),FALSE)-VLOOKUP(BL$4,Datos[],MATCH($C$2,Datos[#Headers],0),FALSE))/VLOOKUP($B33,Datos[],MATCH($C$2,Datos[#Headers],0),FALSE))</f>
        <v>-55.880000000000024</v>
      </c>
      <c r="BM33" s="13">
        <f>IF($C$1="mm",VLOOKUP($B33,Datos[],MATCH($C$2,Datos[#Headers],0),FALSE)-VLOOKUP(BM$4,Datos[],MATCH($C$2,Datos[#Headers],0),FALSE),(VLOOKUP($B33,Datos[],MATCH($C$2,Datos[#Headers],0),FALSE)-VLOOKUP(BM$4,Datos[],MATCH($C$2,Datos[#Headers],0),FALSE))/VLOOKUP($B33,Datos[],MATCH($C$2,Datos[#Headers],0),FALSE))</f>
        <v>-55.880000000000024</v>
      </c>
    </row>
    <row r="34" spans="2:65" s="10" customFormat="1" ht="29.7" customHeight="1" x14ac:dyDescent="0.55000000000000004">
      <c r="B34" s="29" t="s">
        <v>46</v>
      </c>
      <c r="C34" s="13">
        <f>IF($C$1="mm",VLOOKUP($B34,Datos[],MATCH($C$2,Datos[#Headers],0),FALSE)-VLOOKUP(C$4,Datos[],MATCH($C$2,Datos[#Headers],0),FALSE),(VLOOKUP($B34,Datos[],MATCH($C$2,Datos[#Headers],0),FALSE)-VLOOKUP(C$4,Datos[],MATCH($C$2,Datos[#Headers],0),FALSE))/VLOOKUP($B34,Datos[],MATCH($C$2,Datos[#Headers],0),FALSE))</f>
        <v>64.00800000000001</v>
      </c>
      <c r="D34" s="13">
        <f>IF($C$1="mm",VLOOKUP($B34,Datos[],MATCH($C$2,Datos[#Headers],0),FALSE)-VLOOKUP(D$4,Datos[],MATCH($C$2,Datos[#Headers],0),FALSE),(VLOOKUP($B34,Datos[],MATCH($C$2,Datos[#Headers],0),FALSE)-VLOOKUP(D$4,Datos[],MATCH($C$2,Datos[#Headers],0),FALSE))/VLOOKUP($B34,Datos[],MATCH($C$2,Datos[#Headers],0),FALSE))</f>
        <v>64.00800000000001</v>
      </c>
      <c r="E34" s="13">
        <f>IF($C$1="mm",VLOOKUP($B34,Datos[],MATCH($C$2,Datos[#Headers],0),FALSE)-VLOOKUP(E$4,Datos[],MATCH($C$2,Datos[#Headers],0),FALSE),(VLOOKUP($B34,Datos[],MATCH($C$2,Datos[#Headers],0),FALSE)-VLOOKUP(E$4,Datos[],MATCH($C$2,Datos[#Headers],0),FALSE))/VLOOKUP($B34,Datos[],MATCH($C$2,Datos[#Headers],0),FALSE))</f>
        <v>-28.024000000000001</v>
      </c>
      <c r="F34" s="13">
        <f>IF($C$1="mm",VLOOKUP($B34,Datos[],MATCH($C$2,Datos[#Headers],0),FALSE)-VLOOKUP(F$4,Datos[],MATCH($C$2,Datos[#Headers],0),FALSE),(VLOOKUP($B34,Datos[],MATCH($C$2,Datos[#Headers],0),FALSE)-VLOOKUP(F$4,Datos[],MATCH($C$2,Datos[#Headers],0),FALSE))/VLOOKUP($B34,Datos[],MATCH($C$2,Datos[#Headers],0),FALSE))</f>
        <v>-7.8739999999999952</v>
      </c>
      <c r="G34" s="13">
        <f>IF($C$1="mm",VLOOKUP($B34,Datos[],MATCH($C$2,Datos[#Headers],0),FALSE)-VLOOKUP(G$4,Datos[],MATCH($C$2,Datos[#Headers],0),FALSE),(VLOOKUP($B34,Datos[],MATCH($C$2,Datos[#Headers],0),FALSE)-VLOOKUP(G$4,Datos[],MATCH($C$2,Datos[#Headers],0),FALSE))/VLOOKUP($B34,Datos[],MATCH($C$2,Datos[#Headers],0),FALSE))</f>
        <v>-7.8739999999999952</v>
      </c>
      <c r="H34" s="13">
        <f>IF($C$1="mm",VLOOKUP($B34,Datos[],MATCH($C$2,Datos[#Headers],0),FALSE)-VLOOKUP(H$4,Datos[],MATCH($C$2,Datos[#Headers],0),FALSE),(VLOOKUP($B34,Datos[],MATCH($C$2,Datos[#Headers],0),FALSE)-VLOOKUP(H$4,Datos[],MATCH($C$2,Datos[#Headers],0),FALSE))/VLOOKUP($B34,Datos[],MATCH($C$2,Datos[#Headers],0),FALSE))</f>
        <v>45.974000000000018</v>
      </c>
      <c r="I34" s="13">
        <f>IF($C$1="mm",VLOOKUP($B34,Datos[],MATCH($C$2,Datos[#Headers],0),FALSE)-VLOOKUP(I$4,Datos[],MATCH($C$2,Datos[#Headers],0),FALSE),(VLOOKUP($B34,Datos[],MATCH($C$2,Datos[#Headers],0),FALSE)-VLOOKUP(I$4,Datos[],MATCH($C$2,Datos[#Headers],0),FALSE))/VLOOKUP($B34,Datos[],MATCH($C$2,Datos[#Headers],0),FALSE))</f>
        <v>-1.5240000000000009</v>
      </c>
      <c r="J34" s="13">
        <f>IF($C$1="mm",VLOOKUP($B34,Datos[],MATCH($C$2,Datos[#Headers],0),FALSE)-VLOOKUP(J$4,Datos[],MATCH($C$2,Datos[#Headers],0),FALSE),(VLOOKUP($B34,Datos[],MATCH($C$2,Datos[#Headers],0),FALSE)-VLOOKUP(J$4,Datos[],MATCH($C$2,Datos[#Headers],0),FALSE))/VLOOKUP($B34,Datos[],MATCH($C$2,Datos[#Headers],0),FALSE))</f>
        <v>-2.7939999999999827</v>
      </c>
      <c r="K34" s="13">
        <f>IF($C$1="mm",VLOOKUP($B34,Datos[],MATCH($C$2,Datos[#Headers],0),FALSE)-VLOOKUP(K$4,Datos[],MATCH($C$2,Datos[#Headers],0),FALSE),(VLOOKUP($B34,Datos[],MATCH($C$2,Datos[#Headers],0),FALSE)-VLOOKUP(K$4,Datos[],MATCH($C$2,Datos[#Headers],0),FALSE))/VLOOKUP($B34,Datos[],MATCH($C$2,Datos[#Headers],0),FALSE))</f>
        <v>16.256</v>
      </c>
      <c r="L34" s="13">
        <f>IF($C$1="mm",VLOOKUP($B34,Datos[],MATCH($C$2,Datos[#Headers],0),FALSE)-VLOOKUP(L$4,Datos[],MATCH($C$2,Datos[#Headers],0),FALSE),(VLOOKUP($B34,Datos[],MATCH($C$2,Datos[#Headers],0),FALSE)-VLOOKUP(L$4,Datos[],MATCH($C$2,Datos[#Headers],0),FALSE))/VLOOKUP($B34,Datos[],MATCH($C$2,Datos[#Headers],0),FALSE))</f>
        <v>16.256</v>
      </c>
      <c r="M34" s="13">
        <f>IF($C$1="mm",VLOOKUP($B34,Datos[],MATCH($C$2,Datos[#Headers],0),FALSE)-VLOOKUP(M$4,Datos[],MATCH($C$2,Datos[#Headers],0),FALSE),(VLOOKUP($B34,Datos[],MATCH($C$2,Datos[#Headers],0),FALSE)-VLOOKUP(M$4,Datos[],MATCH($C$2,Datos[#Headers],0),FALSE))/VLOOKUP($B34,Datos[],MATCH($C$2,Datos[#Headers],0),FALSE))</f>
        <v>-6.0960000000000036</v>
      </c>
      <c r="N34" s="13">
        <f>IF($C$1="mm",VLOOKUP($B34,Datos[],MATCH($C$2,Datos[#Headers],0),FALSE)-VLOOKUP(N$4,Datos[],MATCH($C$2,Datos[#Headers],0),FALSE),(VLOOKUP($B34,Datos[],MATCH($C$2,Datos[#Headers],0),FALSE)-VLOOKUP(N$4,Datos[],MATCH($C$2,Datos[#Headers],0),FALSE))/VLOOKUP($B34,Datos[],MATCH($C$2,Datos[#Headers],0),FALSE))</f>
        <v>30.988</v>
      </c>
      <c r="O34" s="13">
        <f>IF($C$1="mm",VLOOKUP($B34,Datos[],MATCH($C$2,Datos[#Headers],0),FALSE)-VLOOKUP(O$4,Datos[],MATCH($C$2,Datos[#Headers],0),FALSE),(VLOOKUP($B34,Datos[],MATCH($C$2,Datos[#Headers],0),FALSE)-VLOOKUP(O$4,Datos[],MATCH($C$2,Datos[#Headers],0),FALSE))/VLOOKUP($B34,Datos[],MATCH($C$2,Datos[#Headers],0),FALSE))</f>
        <v>3.9759999999999991</v>
      </c>
      <c r="P34" s="13">
        <f>IF($C$1="mm",VLOOKUP($B34,Datos[],MATCH($C$2,Datos[#Headers],0),FALSE)-VLOOKUP(P$4,Datos[],MATCH($C$2,Datos[#Headers],0),FALSE),(VLOOKUP($B34,Datos[],MATCH($C$2,Datos[#Headers],0),FALSE)-VLOOKUP(P$4,Datos[],MATCH($C$2,Datos[#Headers],0),FALSE))/VLOOKUP($B34,Datos[],MATCH($C$2,Datos[#Headers],0),FALSE))</f>
        <v>-19.024000000000001</v>
      </c>
      <c r="Q34" s="13">
        <f>IF($C$1="mm",VLOOKUP($B34,Datos[],MATCH($C$2,Datos[#Headers],0),FALSE)-VLOOKUP(Q$4,Datos[],MATCH($C$2,Datos[#Headers],0),FALSE),(VLOOKUP($B34,Datos[],MATCH($C$2,Datos[#Headers],0),FALSE)-VLOOKUP(Q$4,Datos[],MATCH($C$2,Datos[#Headers],0),FALSE))/VLOOKUP($B34,Datos[],MATCH($C$2,Datos[#Headers],0),FALSE))</f>
        <v>1.9759999999999991</v>
      </c>
      <c r="R34" s="13">
        <f>IF($C$1="mm",VLOOKUP($B34,Datos[],MATCH($C$2,Datos[#Headers],0),FALSE)-VLOOKUP(R$4,Datos[],MATCH($C$2,Datos[#Headers],0),FALSE),(VLOOKUP($B34,Datos[],MATCH($C$2,Datos[#Headers],0),FALSE)-VLOOKUP(R$4,Datos[],MATCH($C$2,Datos[#Headers],0),FALSE))/VLOOKUP($B34,Datos[],MATCH($C$2,Datos[#Headers],0),FALSE))</f>
        <v>-14.024000000000001</v>
      </c>
      <c r="S34" s="13">
        <f>IF($C$1="mm",VLOOKUP($B34,Datos[],MATCH($C$2,Datos[#Headers],0),FALSE)-VLOOKUP(S$4,Datos[],MATCH($C$2,Datos[#Headers],0),FALSE),(VLOOKUP($B34,Datos[],MATCH($C$2,Datos[#Headers],0),FALSE)-VLOOKUP(S$4,Datos[],MATCH($C$2,Datos[#Headers],0),FALSE))/VLOOKUP($B34,Datos[],MATCH($C$2,Datos[#Headers],0),FALSE))</f>
        <v>28.475999999999999</v>
      </c>
      <c r="T34" s="13">
        <f>IF($C$1="mm",VLOOKUP($B34,Datos[],MATCH($C$2,Datos[#Headers],0),FALSE)-VLOOKUP(T$4,Datos[],MATCH($C$2,Datos[#Headers],0),FALSE),(VLOOKUP($B34,Datos[],MATCH($C$2,Datos[#Headers],0),FALSE)-VLOOKUP(T$4,Datos[],MATCH($C$2,Datos[#Headers],0),FALSE))/VLOOKUP($B34,Datos[],MATCH($C$2,Datos[#Headers],0),FALSE))</f>
        <v>18.975999999999999</v>
      </c>
      <c r="U34" s="13">
        <f>IF($C$1="mm",VLOOKUP($B34,Datos[],MATCH($C$2,Datos[#Headers],0),FALSE)-VLOOKUP(U$4,Datos[],MATCH($C$2,Datos[#Headers],0),FALSE),(VLOOKUP($B34,Datos[],MATCH($C$2,Datos[#Headers],0),FALSE)-VLOOKUP(U$4,Datos[],MATCH($C$2,Datos[#Headers],0),FALSE))/VLOOKUP($B34,Datos[],MATCH($C$2,Datos[#Headers],0),FALSE))</f>
        <v>0.97599999999999909</v>
      </c>
      <c r="V34" s="13">
        <f>IF($C$1="mm",VLOOKUP($B34,Datos[],MATCH($C$2,Datos[#Headers],0),FALSE)-VLOOKUP(V$4,Datos[],MATCH($C$2,Datos[#Headers],0),FALSE),(VLOOKUP($B34,Datos[],MATCH($C$2,Datos[#Headers],0),FALSE)-VLOOKUP(V$4,Datos[],MATCH($C$2,Datos[#Headers],0),FALSE))/VLOOKUP($B34,Datos[],MATCH($C$2,Datos[#Headers],0),FALSE))</f>
        <v>16.256</v>
      </c>
      <c r="W34" s="13">
        <f>IF($C$1="mm",VLOOKUP($B34,Datos[],MATCH($C$2,Datos[#Headers],0),FALSE)-VLOOKUP(W$4,Datos[],MATCH($C$2,Datos[#Headers],0),FALSE),(VLOOKUP($B34,Datos[],MATCH($C$2,Datos[#Headers],0),FALSE)-VLOOKUP(W$4,Datos[],MATCH($C$2,Datos[#Headers],0),FALSE))/VLOOKUP($B34,Datos[],MATCH($C$2,Datos[#Headers],0),FALSE))</f>
        <v>-19.024000000000001</v>
      </c>
      <c r="X34" s="13">
        <f>IF($C$1="mm",VLOOKUP($B34,Datos[],MATCH($C$2,Datos[#Headers],0),FALSE)-VLOOKUP(X$4,Datos[],MATCH($C$2,Datos[#Headers],0),FALSE),(VLOOKUP($B34,Datos[],MATCH($C$2,Datos[#Headers],0),FALSE)-VLOOKUP(X$4,Datos[],MATCH($C$2,Datos[#Headers],0),FALSE))/VLOOKUP($B34,Datos[],MATCH($C$2,Datos[#Headers],0),FALSE))</f>
        <v>0.97599999999999909</v>
      </c>
      <c r="Y34" s="13">
        <f>IF($C$1="mm",VLOOKUP($B34,Datos[],MATCH($C$2,Datos[#Headers],0),FALSE)-VLOOKUP(Y$4,Datos[],MATCH($C$2,Datos[#Headers],0),FALSE),(VLOOKUP($B34,Datos[],MATCH($C$2,Datos[#Headers],0),FALSE)-VLOOKUP(Y$4,Datos[],MATCH($C$2,Datos[#Headers],0),FALSE))/VLOOKUP($B34,Datos[],MATCH($C$2,Datos[#Headers],0),FALSE))</f>
        <v>-13.024000000000001</v>
      </c>
      <c r="Z34" s="13">
        <f>IF($C$1="mm",VLOOKUP($B34,Datos[],MATCH($C$2,Datos[#Headers],0),FALSE)-VLOOKUP(Z$4,Datos[],MATCH($C$2,Datos[#Headers],0),FALSE),(VLOOKUP($B34,Datos[],MATCH($C$2,Datos[#Headers],0),FALSE)-VLOOKUP(Z$4,Datos[],MATCH($C$2,Datos[#Headers],0),FALSE))/VLOOKUP($B34,Datos[],MATCH($C$2,Datos[#Headers],0),FALSE))</f>
        <v>4.063999999999993</v>
      </c>
      <c r="AA34" s="13">
        <f>IF($C$1="mm",VLOOKUP($B34,Datos[],MATCH($C$2,Datos[#Headers],0),FALSE)-VLOOKUP(AA$4,Datos[],MATCH($C$2,Datos[#Headers],0),FALSE),(VLOOKUP($B34,Datos[],MATCH($C$2,Datos[#Headers],0),FALSE)-VLOOKUP(AA$4,Datos[],MATCH($C$2,Datos[#Headers],0),FALSE))/VLOOKUP($B34,Datos[],MATCH($C$2,Datos[#Headers],0),FALSE))</f>
        <v>-2.4000000000000909E-2</v>
      </c>
      <c r="AB34" s="13">
        <f>IF($C$1="mm",VLOOKUP($B34,Datos[],MATCH($C$2,Datos[#Headers],0),FALSE)-VLOOKUP(AB$4,Datos[],MATCH($C$2,Datos[#Headers],0),FALSE),(VLOOKUP($B34,Datos[],MATCH($C$2,Datos[#Headers],0),FALSE)-VLOOKUP(AB$4,Datos[],MATCH($C$2,Datos[#Headers],0),FALSE))/VLOOKUP($B34,Datos[],MATCH($C$2,Datos[#Headers],0),FALSE))</f>
        <v>25.908000000000015</v>
      </c>
      <c r="AC34" s="13">
        <f>IF($C$1="mm",VLOOKUP($B34,Datos[],MATCH($C$2,Datos[#Headers],0),FALSE)-VLOOKUP(AC$4,Datos[],MATCH($C$2,Datos[#Headers],0),FALSE),(VLOOKUP($B34,Datos[],MATCH($C$2,Datos[#Headers],0),FALSE)-VLOOKUP(AC$4,Datos[],MATCH($C$2,Datos[#Headers],0),FALSE))/VLOOKUP($B34,Datos[],MATCH($C$2,Datos[#Headers],0),FALSE))</f>
        <v>-33.02000000000001</v>
      </c>
      <c r="AD34" s="13">
        <f>IF($C$1="mm",VLOOKUP($B34,Datos[],MATCH($C$2,Datos[#Headers],0),FALSE)-VLOOKUP(AD$4,Datos[],MATCH($C$2,Datos[#Headers],0),FALSE),(VLOOKUP($B34,Datos[],MATCH($C$2,Datos[#Headers],0),FALSE)-VLOOKUP(AD$4,Datos[],MATCH($C$2,Datos[#Headers],0),FALSE))/VLOOKUP($B34,Datos[],MATCH($C$2,Datos[#Headers],0),FALSE))</f>
        <v>29.97199999999998</v>
      </c>
      <c r="AE34" s="13">
        <f>IF($C$1="mm",VLOOKUP($B34,Datos[],MATCH($C$2,Datos[#Headers],0),FALSE)-VLOOKUP(AE$4,Datos[],MATCH($C$2,Datos[#Headers],0),FALSE),(VLOOKUP($B34,Datos[],MATCH($C$2,Datos[#Headers],0),FALSE)-VLOOKUP(AE$4,Datos[],MATCH($C$2,Datos[#Headers],0),FALSE))/VLOOKUP($B34,Datos[],MATCH($C$2,Datos[#Headers],0),FALSE))</f>
        <v>23.876000000000005</v>
      </c>
      <c r="AF34" s="13">
        <f>IF($C$1="mm",VLOOKUP($B34,Datos[],MATCH($C$2,Datos[#Headers],0),FALSE)-VLOOKUP(AF$4,Datos[],MATCH($C$2,Datos[#Headers],0),FALSE),(VLOOKUP($B34,Datos[],MATCH($C$2,Datos[#Headers],0),FALSE)-VLOOKUP(AF$4,Datos[],MATCH($C$2,Datos[#Headers],0),FALSE))/VLOOKUP($B34,Datos[],MATCH($C$2,Datos[#Headers],0),FALSE))</f>
        <v>0</v>
      </c>
      <c r="AG34" s="13">
        <f>IF($C$1="mm",VLOOKUP($B34,Datos[],MATCH($C$2,Datos[#Headers],0),FALSE)-VLOOKUP(AG$4,Datos[],MATCH($C$2,Datos[#Headers],0),FALSE),(VLOOKUP($B34,Datos[],MATCH($C$2,Datos[#Headers],0),FALSE)-VLOOKUP(AG$4,Datos[],MATCH($C$2,Datos[#Headers],0),FALSE))/VLOOKUP($B34,Datos[],MATCH($C$2,Datos[#Headers],0),FALSE))</f>
        <v>4.063999999999993</v>
      </c>
      <c r="AH34" s="13">
        <f>IF($C$1="mm",VLOOKUP($B34,Datos[],MATCH($C$2,Datos[#Headers],0),FALSE)-VLOOKUP(AH$4,Datos[],MATCH($C$2,Datos[#Headers],0),FALSE),(VLOOKUP($B34,Datos[],MATCH($C$2,Datos[#Headers],0),FALSE)-VLOOKUP(AH$4,Datos[],MATCH($C$2,Datos[#Headers],0),FALSE))/VLOOKUP($B34,Datos[],MATCH($C$2,Datos[#Headers],0),FALSE))</f>
        <v>8.1279999999999859</v>
      </c>
      <c r="AI34" s="13">
        <f>IF($C$1="mm",VLOOKUP($B34,Datos[],MATCH($C$2,Datos[#Headers],0),FALSE)-VLOOKUP(AI$4,Datos[],MATCH($C$2,Datos[#Headers],0),FALSE),(VLOOKUP($B34,Datos[],MATCH($C$2,Datos[#Headers],0),FALSE)-VLOOKUP(AI$4,Datos[],MATCH($C$2,Datos[#Headers],0),FALSE))/VLOOKUP($B34,Datos[],MATCH($C$2,Datos[#Headers],0),FALSE))</f>
        <v>-6.8580000000000041</v>
      </c>
      <c r="AJ34" s="13">
        <f>IF($C$1="mm",VLOOKUP($B34,Datos[],MATCH($C$2,Datos[#Headers],0),FALSE)-VLOOKUP(AJ$4,Datos[],MATCH($C$2,Datos[#Headers],0),FALSE),(VLOOKUP($B34,Datos[],MATCH($C$2,Datos[#Headers],0),FALSE)-VLOOKUP(AJ$4,Datos[],MATCH($C$2,Datos[#Headers],0),FALSE))/VLOOKUP($B34,Datos[],MATCH($C$2,Datos[#Headers],0),FALSE))</f>
        <v>25.908000000000015</v>
      </c>
      <c r="AK34" s="13">
        <f>IF($C$1="mm",VLOOKUP($B34,Datos[],MATCH($C$2,Datos[#Headers],0),FALSE)-VLOOKUP(AK$4,Datos[],MATCH($C$2,Datos[#Headers],0),FALSE),(VLOOKUP($B34,Datos[],MATCH($C$2,Datos[#Headers],0),FALSE)-VLOOKUP(AK$4,Datos[],MATCH($C$2,Datos[#Headers],0),FALSE))/VLOOKUP($B34,Datos[],MATCH($C$2,Datos[#Headers],0),FALSE))</f>
        <v>2.9759999999999991</v>
      </c>
      <c r="AL34" s="13">
        <f>IF($C$1="mm",VLOOKUP($B34,Datos[],MATCH($C$2,Datos[#Headers],0),FALSE)-VLOOKUP(AL$4,Datos[],MATCH($C$2,Datos[#Headers],0),FALSE),(VLOOKUP($B34,Datos[],MATCH($C$2,Datos[#Headers],0),FALSE)-VLOOKUP(AL$4,Datos[],MATCH($C$2,Datos[#Headers],0),FALSE))/VLOOKUP($B34,Datos[],MATCH($C$2,Datos[#Headers],0),FALSE))</f>
        <v>-21.024000000000001</v>
      </c>
      <c r="AM34" s="13">
        <f>IF($C$1="mm",VLOOKUP($B34,Datos[],MATCH($C$2,Datos[#Headers],0),FALSE)-VLOOKUP(AM$4,Datos[],MATCH($C$2,Datos[#Headers],0),FALSE),(VLOOKUP($B34,Datos[],MATCH($C$2,Datos[#Headers],0),FALSE)-VLOOKUP(AM$4,Datos[],MATCH($C$2,Datos[#Headers],0),FALSE))/VLOOKUP($B34,Datos[],MATCH($C$2,Datos[#Headers],0),FALSE))</f>
        <v>21.082000000000022</v>
      </c>
      <c r="AN34" s="13">
        <f>IF($C$1="mm",VLOOKUP($B34,Datos[],MATCH($C$2,Datos[#Headers],0),FALSE)-VLOOKUP(AN$4,Datos[],MATCH($C$2,Datos[#Headers],0),FALSE),(VLOOKUP($B34,Datos[],MATCH($C$2,Datos[#Headers],0),FALSE)-VLOOKUP(AN$4,Datos[],MATCH($C$2,Datos[#Headers],0),FALSE))/VLOOKUP($B34,Datos[],MATCH($C$2,Datos[#Headers],0),FALSE))</f>
        <v>-6.0960000000000036</v>
      </c>
      <c r="AO34" s="13">
        <f>IF($C$1="mm",VLOOKUP($B34,Datos[],MATCH($C$2,Datos[#Headers],0),FALSE)-VLOOKUP(AO$4,Datos[],MATCH($C$2,Datos[#Headers],0),FALSE),(VLOOKUP($B34,Datos[],MATCH($C$2,Datos[#Headers],0),FALSE)-VLOOKUP(AO$4,Datos[],MATCH($C$2,Datos[#Headers],0),FALSE))/VLOOKUP($B34,Datos[],MATCH($C$2,Datos[#Headers],0),FALSE))</f>
        <v>16.00200000000001</v>
      </c>
      <c r="AP34" s="13">
        <f>IF($C$1="mm",VLOOKUP($B34,Datos[],MATCH($C$2,Datos[#Headers],0),FALSE)-VLOOKUP(AP$4,Datos[],MATCH($C$2,Datos[#Headers],0),FALSE),(VLOOKUP($B34,Datos[],MATCH($C$2,Datos[#Headers],0),FALSE)-VLOOKUP(AP$4,Datos[],MATCH($C$2,Datos[#Headers],0),FALSE))/VLOOKUP($B34,Datos[],MATCH($C$2,Datos[#Headers],0),FALSE))</f>
        <v>11.175999999999988</v>
      </c>
      <c r="AQ34" s="13">
        <f>IF($C$1="mm",VLOOKUP($B34,Datos[],MATCH($C$2,Datos[#Headers],0),FALSE)-VLOOKUP(AQ$4,Datos[],MATCH($C$2,Datos[#Headers],0),FALSE),(VLOOKUP($B34,Datos[],MATCH($C$2,Datos[#Headers],0),FALSE)-VLOOKUP(AQ$4,Datos[],MATCH($C$2,Datos[#Headers],0),FALSE))/VLOOKUP($B34,Datos[],MATCH($C$2,Datos[#Headers],0),FALSE))</f>
        <v>-27.024000000000001</v>
      </c>
      <c r="AR34" s="13">
        <f>IF($C$1="mm",VLOOKUP($B34,Datos[],MATCH($C$2,Datos[#Headers],0),FALSE)-VLOOKUP(AR$4,Datos[],MATCH($C$2,Datos[#Headers],0),FALSE),(VLOOKUP($B34,Datos[],MATCH($C$2,Datos[#Headers],0),FALSE)-VLOOKUP(AR$4,Datos[],MATCH($C$2,Datos[#Headers],0),FALSE))/VLOOKUP($B34,Datos[],MATCH($C$2,Datos[#Headers],0),FALSE))</f>
        <v>-19.024000000000001</v>
      </c>
      <c r="AS34" s="13">
        <f>IF($C$1="mm",VLOOKUP($B34,Datos[],MATCH($C$2,Datos[#Headers],0),FALSE)-VLOOKUP(AS$4,Datos[],MATCH($C$2,Datos[#Headers],0),FALSE),(VLOOKUP($B34,Datos[],MATCH($C$2,Datos[#Headers],0),FALSE)-VLOOKUP(AS$4,Datos[],MATCH($C$2,Datos[#Headers],0),FALSE))/VLOOKUP($B34,Datos[],MATCH($C$2,Datos[#Headers],0),FALSE))</f>
        <v>34.036000000000001</v>
      </c>
      <c r="AT34" s="13">
        <f>IF($C$1="mm",VLOOKUP($B34,Datos[],MATCH($C$2,Datos[#Headers],0),FALSE)-VLOOKUP(AT$4,Datos[],MATCH($C$2,Datos[#Headers],0),FALSE),(VLOOKUP($B34,Datos[],MATCH($C$2,Datos[#Headers],0),FALSE)-VLOOKUP(AT$4,Datos[],MATCH($C$2,Datos[#Headers],0),FALSE))/VLOOKUP($B34,Datos[],MATCH($C$2,Datos[#Headers],0),FALSE))</f>
        <v>17.52600000000001</v>
      </c>
      <c r="AU34" s="13">
        <f>IF($C$1="mm",VLOOKUP($B34,Datos[],MATCH($C$2,Datos[#Headers],0),FALSE)-VLOOKUP(AU$4,Datos[],MATCH($C$2,Datos[#Headers],0),FALSE),(VLOOKUP($B34,Datos[],MATCH($C$2,Datos[#Headers],0),FALSE)-VLOOKUP(AU$4,Datos[],MATCH($C$2,Datos[#Headers],0),FALSE))/VLOOKUP($B34,Datos[],MATCH($C$2,Datos[#Headers],0),FALSE))</f>
        <v>54.356000000000023</v>
      </c>
      <c r="AV34" s="13">
        <f>IF($C$1="mm",VLOOKUP($B34,Datos[],MATCH($C$2,Datos[#Headers],0),FALSE)-VLOOKUP(AV$4,Datos[],MATCH($C$2,Datos[#Headers],0),FALSE),(VLOOKUP($B34,Datos[],MATCH($C$2,Datos[#Headers],0),FALSE)-VLOOKUP(AV$4,Datos[],MATCH($C$2,Datos[#Headers],0),FALSE))/VLOOKUP($B34,Datos[],MATCH($C$2,Datos[#Headers],0),FALSE))</f>
        <v>-21.024000000000001</v>
      </c>
      <c r="AW34" s="13">
        <f>IF($C$1="mm",VLOOKUP($B34,Datos[],MATCH($C$2,Datos[#Headers],0),FALSE)-VLOOKUP(AW$4,Datos[],MATCH($C$2,Datos[#Headers],0),FALSE),(VLOOKUP($B34,Datos[],MATCH($C$2,Datos[#Headers],0),FALSE)-VLOOKUP(AW$4,Datos[],MATCH($C$2,Datos[#Headers],0),FALSE))/VLOOKUP($B34,Datos[],MATCH($C$2,Datos[#Headers],0),FALSE))</f>
        <v>4.8259999999999934</v>
      </c>
      <c r="AX34" s="13">
        <f>IF($C$1="mm",VLOOKUP($B34,Datos[],MATCH($C$2,Datos[#Headers],0),FALSE)-VLOOKUP(AX$4,Datos[],MATCH($C$2,Datos[#Headers],0),FALSE),(VLOOKUP($B34,Datos[],MATCH($C$2,Datos[#Headers],0),FALSE)-VLOOKUP(AX$4,Datos[],MATCH($C$2,Datos[#Headers],0),FALSE))/VLOOKUP($B34,Datos[],MATCH($C$2,Datos[#Headers],0),FALSE))</f>
        <v>-20.573999999999984</v>
      </c>
      <c r="AY34" s="13">
        <f>IF($C$1="mm",VLOOKUP($B34,Datos[],MATCH($C$2,Datos[#Headers],0),FALSE)-VLOOKUP(AY$4,Datos[],MATCH($C$2,Datos[#Headers],0),FALSE),(VLOOKUP($B34,Datos[],MATCH($C$2,Datos[#Headers],0),FALSE)-VLOOKUP(AY$4,Datos[],MATCH($C$2,Datos[#Headers],0),FALSE))/VLOOKUP($B34,Datos[],MATCH($C$2,Datos[#Headers],0),FALSE))</f>
        <v>21.335999999999984</v>
      </c>
      <c r="AZ34" s="13">
        <f>IF($C$1="mm",VLOOKUP($B34,Datos[],MATCH($C$2,Datos[#Headers],0),FALSE)-VLOOKUP(AZ$4,Datos[],MATCH($C$2,Datos[#Headers],0),FALSE),(VLOOKUP($B34,Datos[],MATCH($C$2,Datos[#Headers],0),FALSE)-VLOOKUP(AZ$4,Datos[],MATCH($C$2,Datos[#Headers],0),FALSE))/VLOOKUP($B34,Datos[],MATCH($C$2,Datos[#Headers],0),FALSE))</f>
        <v>16.256</v>
      </c>
      <c r="BA34" s="13">
        <f>IF($C$1="mm",VLOOKUP($B34,Datos[],MATCH($C$2,Datos[#Headers],0),FALSE)-VLOOKUP(BA$4,Datos[],MATCH($C$2,Datos[#Headers],0),FALSE),(VLOOKUP($B34,Datos[],MATCH($C$2,Datos[#Headers],0),FALSE)-VLOOKUP(BA$4,Datos[],MATCH($C$2,Datos[#Headers],0),FALSE))/VLOOKUP($B34,Datos[],MATCH($C$2,Datos[#Headers],0),FALSE))</f>
        <v>34.036000000000001</v>
      </c>
      <c r="BB34" s="13" t="e">
        <f>IF($C$1="mm",VLOOKUP($B34,Datos[],MATCH($C$2,Datos[#Headers],0),FALSE)-VLOOKUP(BB$4,Datos[],MATCH($C$2,Datos[#Headers],0),FALSE),(VLOOKUP($B34,Datos[],MATCH($C$2,Datos[#Headers],0),FALSE)-VLOOKUP(BB$4,Datos[],MATCH($C$2,Datos[#Headers],0),FALSE))/VLOOKUP($B34,Datos[],MATCH($C$2,Datos[#Headers],0),FALSE))</f>
        <v>#N/A</v>
      </c>
      <c r="BC34" s="13">
        <f>IF($C$1="mm",VLOOKUP($B34,Datos[],MATCH($C$2,Datos[#Headers],0),FALSE)-VLOOKUP(BC$4,Datos[],MATCH($C$2,Datos[#Headers],0),FALSE),(VLOOKUP($B34,Datos[],MATCH($C$2,Datos[#Headers],0),FALSE)-VLOOKUP(BC$4,Datos[],MATCH($C$2,Datos[#Headers],0),FALSE))/VLOOKUP($B34,Datos[],MATCH($C$2,Datos[#Headers],0),FALSE))</f>
        <v>26.162000000000006</v>
      </c>
      <c r="BD34" s="13">
        <f>IF($C$1="mm",VLOOKUP($B34,Datos[],MATCH($C$2,Datos[#Headers],0),FALSE)-VLOOKUP(BD$4,Datos[],MATCH($C$2,Datos[#Headers],0),FALSE),(VLOOKUP($B34,Datos[],MATCH($C$2,Datos[#Headers],0),FALSE)-VLOOKUP(BD$4,Datos[],MATCH($C$2,Datos[#Headers],0),FALSE))/VLOOKUP($B34,Datos[],MATCH($C$2,Datos[#Headers],0),FALSE))</f>
        <v>-1.5240000000000009</v>
      </c>
      <c r="BE34" s="13">
        <f>IF($C$1="mm",VLOOKUP($B34,Datos[],MATCH($C$2,Datos[#Headers],0),FALSE)-VLOOKUP(BE$4,Datos[],MATCH($C$2,Datos[#Headers],0),FALSE),(VLOOKUP($B34,Datos[],MATCH($C$2,Datos[#Headers],0),FALSE)-VLOOKUP(BE$4,Datos[],MATCH($C$2,Datos[#Headers],0),FALSE))/VLOOKUP($B34,Datos[],MATCH($C$2,Datos[#Headers],0),FALSE))</f>
        <v>-26.924000000000007</v>
      </c>
      <c r="BF34" s="13">
        <f>IF($C$1="mm",VLOOKUP($B34,Datos[],MATCH($C$2,Datos[#Headers],0),FALSE)-VLOOKUP(BF$4,Datos[],MATCH($C$2,Datos[#Headers],0),FALSE),(VLOOKUP($B34,Datos[],MATCH($C$2,Datos[#Headers],0),FALSE)-VLOOKUP(BF$4,Datos[],MATCH($C$2,Datos[#Headers],0),FALSE))/VLOOKUP($B34,Datos[],MATCH($C$2,Datos[#Headers],0),FALSE))</f>
        <v>-1.5240000000000009</v>
      </c>
      <c r="BG34" s="13">
        <f>IF($C$1="mm",VLOOKUP($B34,Datos[],MATCH($C$2,Datos[#Headers],0),FALSE)-VLOOKUP(BG$4,Datos[],MATCH($C$2,Datos[#Headers],0),FALSE),(VLOOKUP($B34,Datos[],MATCH($C$2,Datos[#Headers],0),FALSE)-VLOOKUP(BG$4,Datos[],MATCH($C$2,Datos[#Headers],0),FALSE))/VLOOKUP($B34,Datos[],MATCH($C$2,Datos[#Headers],0),FALSE))</f>
        <v>-14.22399999999999</v>
      </c>
      <c r="BH34" s="13">
        <f>IF($C$1="mm",VLOOKUP($B34,Datos[],MATCH($C$2,Datos[#Headers],0),FALSE)-VLOOKUP(BH$4,Datos[],MATCH($C$2,Datos[#Headers],0),FALSE),(VLOOKUP($B34,Datos[],MATCH($C$2,Datos[#Headers],0),FALSE)-VLOOKUP(BH$4,Datos[],MATCH($C$2,Datos[#Headers],0),FALSE))/VLOOKUP($B34,Datos[],MATCH($C$2,Datos[#Headers],0),FALSE))</f>
        <v>-27.024000000000001</v>
      </c>
      <c r="BI34" s="13">
        <f>IF($C$1="mm",VLOOKUP($B34,Datos[],MATCH($C$2,Datos[#Headers],0),FALSE)-VLOOKUP(BI$4,Datos[],MATCH($C$2,Datos[#Headers],0),FALSE),(VLOOKUP($B34,Datos[],MATCH($C$2,Datos[#Headers],0),FALSE)-VLOOKUP(BI$4,Datos[],MATCH($C$2,Datos[#Headers],0),FALSE))/VLOOKUP($B34,Datos[],MATCH($C$2,Datos[#Headers],0),FALSE))</f>
        <v>34.036000000000001</v>
      </c>
      <c r="BJ34" s="13">
        <f>IF($C$1="mm",VLOOKUP($B34,Datos[],MATCH($C$2,Datos[#Headers],0),FALSE)-VLOOKUP(BJ$4,Datos[],MATCH($C$2,Datos[#Headers],0),FALSE),(VLOOKUP($B34,Datos[],MATCH($C$2,Datos[#Headers],0),FALSE)-VLOOKUP(BJ$4,Datos[],MATCH($C$2,Datos[#Headers],0),FALSE))/VLOOKUP($B34,Datos[],MATCH($C$2,Datos[#Headers],0),FALSE))</f>
        <v>28.956000000000017</v>
      </c>
      <c r="BK34" s="13">
        <f>IF($C$1="mm",VLOOKUP($B34,Datos[],MATCH($C$2,Datos[#Headers],0),FALSE)-VLOOKUP(BK$4,Datos[],MATCH($C$2,Datos[#Headers],0),FALSE),(VLOOKUP($B34,Datos[],MATCH($C$2,Datos[#Headers],0),FALSE)-VLOOKUP(BK$4,Datos[],MATCH($C$2,Datos[#Headers],0),FALSE))/VLOOKUP($B34,Datos[],MATCH($C$2,Datos[#Headers],0),FALSE))</f>
        <v>1.0160000000000196</v>
      </c>
      <c r="BL34" s="13">
        <f>IF($C$1="mm",VLOOKUP($B34,Datos[],MATCH($C$2,Datos[#Headers],0),FALSE)-VLOOKUP(BL$4,Datos[],MATCH($C$2,Datos[#Headers],0),FALSE),(VLOOKUP($B34,Datos[],MATCH($C$2,Datos[#Headers],0),FALSE)-VLOOKUP(BL$4,Datos[],MATCH($C$2,Datos[#Headers],0),FALSE))/VLOOKUP($B34,Datos[],MATCH($C$2,Datos[#Headers],0),FALSE))</f>
        <v>-32.004000000000019</v>
      </c>
      <c r="BM34" s="13">
        <f>IF($C$1="mm",VLOOKUP($B34,Datos[],MATCH($C$2,Datos[#Headers],0),FALSE)-VLOOKUP(BM$4,Datos[],MATCH($C$2,Datos[#Headers],0),FALSE),(VLOOKUP($B34,Datos[],MATCH($C$2,Datos[#Headers],0),FALSE)-VLOOKUP(BM$4,Datos[],MATCH($C$2,Datos[#Headers],0),FALSE))/VLOOKUP($B34,Datos[],MATCH($C$2,Datos[#Headers],0),FALSE))</f>
        <v>-32.004000000000019</v>
      </c>
    </row>
    <row r="35" spans="2:65" s="10" customFormat="1" ht="29.7" customHeight="1" x14ac:dyDescent="0.55000000000000004">
      <c r="B35" s="29" t="s">
        <v>47</v>
      </c>
      <c r="C35" s="13">
        <f>IF($C$1="mm",VLOOKUP($B35,Datos[],MATCH($C$2,Datos[#Headers],0),FALSE)-VLOOKUP(C$4,Datos[],MATCH($C$2,Datos[#Headers],0),FALSE),(VLOOKUP($B35,Datos[],MATCH($C$2,Datos[#Headers],0),FALSE)-VLOOKUP(C$4,Datos[],MATCH($C$2,Datos[#Headers],0),FALSE))/VLOOKUP($B35,Datos[],MATCH($C$2,Datos[#Headers],0),FALSE))</f>
        <v>59.944000000000017</v>
      </c>
      <c r="D35" s="13">
        <f>IF($C$1="mm",VLOOKUP($B35,Datos[],MATCH($C$2,Datos[#Headers],0),FALSE)-VLOOKUP(D$4,Datos[],MATCH($C$2,Datos[#Headers],0),FALSE),(VLOOKUP($B35,Datos[],MATCH($C$2,Datos[#Headers],0),FALSE)-VLOOKUP(D$4,Datos[],MATCH($C$2,Datos[#Headers],0),FALSE))/VLOOKUP($B35,Datos[],MATCH($C$2,Datos[#Headers],0),FALSE))</f>
        <v>59.944000000000017</v>
      </c>
      <c r="E35" s="13">
        <f>IF($C$1="mm",VLOOKUP($B35,Datos[],MATCH($C$2,Datos[#Headers],0),FALSE)-VLOOKUP(E$4,Datos[],MATCH($C$2,Datos[#Headers],0),FALSE),(VLOOKUP($B35,Datos[],MATCH($C$2,Datos[#Headers],0),FALSE)-VLOOKUP(E$4,Datos[],MATCH($C$2,Datos[#Headers],0),FALSE))/VLOOKUP($B35,Datos[],MATCH($C$2,Datos[#Headers],0),FALSE))</f>
        <v>-32.087999999999994</v>
      </c>
      <c r="F35" s="13">
        <f>IF($C$1="mm",VLOOKUP($B35,Datos[],MATCH($C$2,Datos[#Headers],0),FALSE)-VLOOKUP(F$4,Datos[],MATCH($C$2,Datos[#Headers],0),FALSE),(VLOOKUP($B35,Datos[],MATCH($C$2,Datos[#Headers],0),FALSE)-VLOOKUP(F$4,Datos[],MATCH($C$2,Datos[#Headers],0),FALSE))/VLOOKUP($B35,Datos[],MATCH($C$2,Datos[#Headers],0),FALSE))</f>
        <v>-11.937999999999988</v>
      </c>
      <c r="G35" s="13">
        <f>IF($C$1="mm",VLOOKUP($B35,Datos[],MATCH($C$2,Datos[#Headers],0),FALSE)-VLOOKUP(G$4,Datos[],MATCH($C$2,Datos[#Headers],0),FALSE),(VLOOKUP($B35,Datos[],MATCH($C$2,Datos[#Headers],0),FALSE)-VLOOKUP(G$4,Datos[],MATCH($C$2,Datos[#Headers],0),FALSE))/VLOOKUP($B35,Datos[],MATCH($C$2,Datos[#Headers],0),FALSE))</f>
        <v>-11.937999999999988</v>
      </c>
      <c r="H35" s="13">
        <f>IF($C$1="mm",VLOOKUP($B35,Datos[],MATCH($C$2,Datos[#Headers],0),FALSE)-VLOOKUP(H$4,Datos[],MATCH($C$2,Datos[#Headers],0),FALSE),(VLOOKUP($B35,Datos[],MATCH($C$2,Datos[#Headers],0),FALSE)-VLOOKUP(H$4,Datos[],MATCH($C$2,Datos[#Headers],0),FALSE))/VLOOKUP($B35,Datos[],MATCH($C$2,Datos[#Headers],0),FALSE))</f>
        <v>41.910000000000025</v>
      </c>
      <c r="I35" s="13">
        <f>IF($C$1="mm",VLOOKUP($B35,Datos[],MATCH($C$2,Datos[#Headers],0),FALSE)-VLOOKUP(I$4,Datos[],MATCH($C$2,Datos[#Headers],0),FALSE),(VLOOKUP($B35,Datos[],MATCH($C$2,Datos[#Headers],0),FALSE)-VLOOKUP(I$4,Datos[],MATCH($C$2,Datos[#Headers],0),FALSE))/VLOOKUP($B35,Datos[],MATCH($C$2,Datos[#Headers],0),FALSE))</f>
        <v>-5.5879999999999939</v>
      </c>
      <c r="J35" s="13">
        <f>IF($C$1="mm",VLOOKUP($B35,Datos[],MATCH($C$2,Datos[#Headers],0),FALSE)-VLOOKUP(J$4,Datos[],MATCH($C$2,Datos[#Headers],0),FALSE),(VLOOKUP($B35,Datos[],MATCH($C$2,Datos[#Headers],0),FALSE)-VLOOKUP(J$4,Datos[],MATCH($C$2,Datos[#Headers],0),FALSE))/VLOOKUP($B35,Datos[],MATCH($C$2,Datos[#Headers],0),FALSE))</f>
        <v>-6.8579999999999757</v>
      </c>
      <c r="K35" s="13">
        <f>IF($C$1="mm",VLOOKUP($B35,Datos[],MATCH($C$2,Datos[#Headers],0),FALSE)-VLOOKUP(K$4,Datos[],MATCH($C$2,Datos[#Headers],0),FALSE),(VLOOKUP($B35,Datos[],MATCH($C$2,Datos[#Headers],0),FALSE)-VLOOKUP(K$4,Datos[],MATCH($C$2,Datos[#Headers],0),FALSE))/VLOOKUP($B35,Datos[],MATCH($C$2,Datos[#Headers],0),FALSE))</f>
        <v>12.192000000000007</v>
      </c>
      <c r="L35" s="13">
        <f>IF($C$1="mm",VLOOKUP($B35,Datos[],MATCH($C$2,Datos[#Headers],0),FALSE)-VLOOKUP(L$4,Datos[],MATCH($C$2,Datos[#Headers],0),FALSE),(VLOOKUP($B35,Datos[],MATCH($C$2,Datos[#Headers],0),FALSE)-VLOOKUP(L$4,Datos[],MATCH($C$2,Datos[#Headers],0),FALSE))/VLOOKUP($B35,Datos[],MATCH($C$2,Datos[#Headers],0),FALSE))</f>
        <v>12.192000000000007</v>
      </c>
      <c r="M35" s="13">
        <f>IF($C$1="mm",VLOOKUP($B35,Datos[],MATCH($C$2,Datos[#Headers],0),FALSE)-VLOOKUP(M$4,Datos[],MATCH($C$2,Datos[#Headers],0),FALSE),(VLOOKUP($B35,Datos[],MATCH($C$2,Datos[#Headers],0),FALSE)-VLOOKUP(M$4,Datos[],MATCH($C$2,Datos[#Headers],0),FALSE))/VLOOKUP($B35,Datos[],MATCH($C$2,Datos[#Headers],0),FALSE))</f>
        <v>-10.159999999999997</v>
      </c>
      <c r="N35" s="13">
        <f>IF($C$1="mm",VLOOKUP($B35,Datos[],MATCH($C$2,Datos[#Headers],0),FALSE)-VLOOKUP(N$4,Datos[],MATCH($C$2,Datos[#Headers],0),FALSE),(VLOOKUP($B35,Datos[],MATCH($C$2,Datos[#Headers],0),FALSE)-VLOOKUP(N$4,Datos[],MATCH($C$2,Datos[#Headers],0),FALSE))/VLOOKUP($B35,Datos[],MATCH($C$2,Datos[#Headers],0),FALSE))</f>
        <v>26.924000000000007</v>
      </c>
      <c r="O35" s="13">
        <f>IF($C$1="mm",VLOOKUP($B35,Datos[],MATCH($C$2,Datos[#Headers],0),FALSE)-VLOOKUP(O$4,Datos[],MATCH($C$2,Datos[#Headers],0),FALSE),(VLOOKUP($B35,Datos[],MATCH($C$2,Datos[#Headers],0),FALSE)-VLOOKUP(O$4,Datos[],MATCH($C$2,Datos[#Headers],0),FALSE))/VLOOKUP($B35,Datos[],MATCH($C$2,Datos[#Headers],0),FALSE))</f>
        <v>-8.7999999999993861E-2</v>
      </c>
      <c r="P35" s="13">
        <f>IF($C$1="mm",VLOOKUP($B35,Datos[],MATCH($C$2,Datos[#Headers],0),FALSE)-VLOOKUP(P$4,Datos[],MATCH($C$2,Datos[#Headers],0),FALSE),(VLOOKUP($B35,Datos[],MATCH($C$2,Datos[#Headers],0),FALSE)-VLOOKUP(P$4,Datos[],MATCH($C$2,Datos[#Headers],0),FALSE))/VLOOKUP($B35,Datos[],MATCH($C$2,Datos[#Headers],0),FALSE))</f>
        <v>-23.087999999999994</v>
      </c>
      <c r="Q35" s="13">
        <f>IF($C$1="mm",VLOOKUP($B35,Datos[],MATCH($C$2,Datos[#Headers],0),FALSE)-VLOOKUP(Q$4,Datos[],MATCH($C$2,Datos[#Headers],0),FALSE),(VLOOKUP($B35,Datos[],MATCH($C$2,Datos[#Headers],0),FALSE)-VLOOKUP(Q$4,Datos[],MATCH($C$2,Datos[#Headers],0),FALSE))/VLOOKUP($B35,Datos[],MATCH($C$2,Datos[#Headers],0),FALSE))</f>
        <v>-2.0879999999999939</v>
      </c>
      <c r="R35" s="13">
        <f>IF($C$1="mm",VLOOKUP($B35,Datos[],MATCH($C$2,Datos[#Headers],0),FALSE)-VLOOKUP(R$4,Datos[],MATCH($C$2,Datos[#Headers],0),FALSE),(VLOOKUP($B35,Datos[],MATCH($C$2,Datos[#Headers],0),FALSE)-VLOOKUP(R$4,Datos[],MATCH($C$2,Datos[#Headers],0),FALSE))/VLOOKUP($B35,Datos[],MATCH($C$2,Datos[#Headers],0),FALSE))</f>
        <v>-18.087999999999994</v>
      </c>
      <c r="S35" s="13">
        <f>IF($C$1="mm",VLOOKUP($B35,Datos[],MATCH($C$2,Datos[#Headers],0),FALSE)-VLOOKUP(S$4,Datos[],MATCH($C$2,Datos[#Headers],0),FALSE),(VLOOKUP($B35,Datos[],MATCH($C$2,Datos[#Headers],0),FALSE)-VLOOKUP(S$4,Datos[],MATCH($C$2,Datos[#Headers],0),FALSE))/VLOOKUP($B35,Datos[],MATCH($C$2,Datos[#Headers],0),FALSE))</f>
        <v>24.412000000000006</v>
      </c>
      <c r="T35" s="13">
        <f>IF($C$1="mm",VLOOKUP($B35,Datos[],MATCH($C$2,Datos[#Headers],0),FALSE)-VLOOKUP(T$4,Datos[],MATCH($C$2,Datos[#Headers],0),FALSE),(VLOOKUP($B35,Datos[],MATCH($C$2,Datos[#Headers],0),FALSE)-VLOOKUP(T$4,Datos[],MATCH($C$2,Datos[#Headers],0),FALSE))/VLOOKUP($B35,Datos[],MATCH($C$2,Datos[#Headers],0),FALSE))</f>
        <v>14.912000000000006</v>
      </c>
      <c r="U35" s="13">
        <f>IF($C$1="mm",VLOOKUP($B35,Datos[],MATCH($C$2,Datos[#Headers],0),FALSE)-VLOOKUP(U$4,Datos[],MATCH($C$2,Datos[#Headers],0),FALSE),(VLOOKUP($B35,Datos[],MATCH($C$2,Datos[#Headers],0),FALSE)-VLOOKUP(U$4,Datos[],MATCH($C$2,Datos[#Headers],0),FALSE))/VLOOKUP($B35,Datos[],MATCH($C$2,Datos[#Headers],0),FALSE))</f>
        <v>-3.0879999999999939</v>
      </c>
      <c r="V35" s="13">
        <f>IF($C$1="mm",VLOOKUP($B35,Datos[],MATCH($C$2,Datos[#Headers],0),FALSE)-VLOOKUP(V$4,Datos[],MATCH($C$2,Datos[#Headers],0),FALSE),(VLOOKUP($B35,Datos[],MATCH($C$2,Datos[#Headers],0),FALSE)-VLOOKUP(V$4,Datos[],MATCH($C$2,Datos[#Headers],0),FALSE))/VLOOKUP($B35,Datos[],MATCH($C$2,Datos[#Headers],0),FALSE))</f>
        <v>12.192000000000007</v>
      </c>
      <c r="W35" s="13">
        <f>IF($C$1="mm",VLOOKUP($B35,Datos[],MATCH($C$2,Datos[#Headers],0),FALSE)-VLOOKUP(W$4,Datos[],MATCH($C$2,Datos[#Headers],0),FALSE),(VLOOKUP($B35,Datos[],MATCH($C$2,Datos[#Headers],0),FALSE)-VLOOKUP(W$4,Datos[],MATCH($C$2,Datos[#Headers],0),FALSE))/VLOOKUP($B35,Datos[],MATCH($C$2,Datos[#Headers],0),FALSE))</f>
        <v>-23.087999999999994</v>
      </c>
      <c r="X35" s="13">
        <f>IF($C$1="mm",VLOOKUP($B35,Datos[],MATCH($C$2,Datos[#Headers],0),FALSE)-VLOOKUP(X$4,Datos[],MATCH($C$2,Datos[#Headers],0),FALSE),(VLOOKUP($B35,Datos[],MATCH($C$2,Datos[#Headers],0),FALSE)-VLOOKUP(X$4,Datos[],MATCH($C$2,Datos[#Headers],0),FALSE))/VLOOKUP($B35,Datos[],MATCH($C$2,Datos[#Headers],0),FALSE))</f>
        <v>-3.0879999999999939</v>
      </c>
      <c r="Y35" s="13">
        <f>IF($C$1="mm",VLOOKUP($B35,Datos[],MATCH($C$2,Datos[#Headers],0),FALSE)-VLOOKUP(Y$4,Datos[],MATCH($C$2,Datos[#Headers],0),FALSE),(VLOOKUP($B35,Datos[],MATCH($C$2,Datos[#Headers],0),FALSE)-VLOOKUP(Y$4,Datos[],MATCH($C$2,Datos[#Headers],0),FALSE))/VLOOKUP($B35,Datos[],MATCH($C$2,Datos[#Headers],0),FALSE))</f>
        <v>-17.087999999999994</v>
      </c>
      <c r="Z35" s="13">
        <f>IF($C$1="mm",VLOOKUP($B35,Datos[],MATCH($C$2,Datos[#Headers],0),FALSE)-VLOOKUP(Z$4,Datos[],MATCH($C$2,Datos[#Headers],0),FALSE),(VLOOKUP($B35,Datos[],MATCH($C$2,Datos[#Headers],0),FALSE)-VLOOKUP(Z$4,Datos[],MATCH($C$2,Datos[#Headers],0),FALSE))/VLOOKUP($B35,Datos[],MATCH($C$2,Datos[#Headers],0),FALSE))</f>
        <v>0</v>
      </c>
      <c r="AA35" s="13">
        <f>IF($C$1="mm",VLOOKUP($B35,Datos[],MATCH($C$2,Datos[#Headers],0),FALSE)-VLOOKUP(AA$4,Datos[],MATCH($C$2,Datos[#Headers],0),FALSE),(VLOOKUP($B35,Datos[],MATCH($C$2,Datos[#Headers],0),FALSE)-VLOOKUP(AA$4,Datos[],MATCH($C$2,Datos[#Headers],0),FALSE))/VLOOKUP($B35,Datos[],MATCH($C$2,Datos[#Headers],0),FALSE))</f>
        <v>-4.0879999999999939</v>
      </c>
      <c r="AB35" s="13">
        <f>IF($C$1="mm",VLOOKUP($B35,Datos[],MATCH($C$2,Datos[#Headers],0),FALSE)-VLOOKUP(AB$4,Datos[],MATCH($C$2,Datos[#Headers],0),FALSE),(VLOOKUP($B35,Datos[],MATCH($C$2,Datos[#Headers],0),FALSE)-VLOOKUP(AB$4,Datos[],MATCH($C$2,Datos[#Headers],0),FALSE))/VLOOKUP($B35,Datos[],MATCH($C$2,Datos[#Headers],0),FALSE))</f>
        <v>21.844000000000023</v>
      </c>
      <c r="AC35" s="13">
        <f>IF($C$1="mm",VLOOKUP($B35,Datos[],MATCH($C$2,Datos[#Headers],0),FALSE)-VLOOKUP(AC$4,Datos[],MATCH($C$2,Datos[#Headers],0),FALSE),(VLOOKUP($B35,Datos[],MATCH($C$2,Datos[#Headers],0),FALSE)-VLOOKUP(AC$4,Datos[],MATCH($C$2,Datos[#Headers],0),FALSE))/VLOOKUP($B35,Datos[],MATCH($C$2,Datos[#Headers],0),FALSE))</f>
        <v>-37.084000000000003</v>
      </c>
      <c r="AD35" s="13">
        <f>IF($C$1="mm",VLOOKUP($B35,Datos[],MATCH($C$2,Datos[#Headers],0),FALSE)-VLOOKUP(AD$4,Datos[],MATCH($C$2,Datos[#Headers],0),FALSE),(VLOOKUP($B35,Datos[],MATCH($C$2,Datos[#Headers],0),FALSE)-VLOOKUP(AD$4,Datos[],MATCH($C$2,Datos[#Headers],0),FALSE))/VLOOKUP($B35,Datos[],MATCH($C$2,Datos[#Headers],0),FALSE))</f>
        <v>25.907999999999987</v>
      </c>
      <c r="AE35" s="13">
        <f>IF($C$1="mm",VLOOKUP($B35,Datos[],MATCH($C$2,Datos[#Headers],0),FALSE)-VLOOKUP(AE$4,Datos[],MATCH($C$2,Datos[#Headers],0),FALSE),(VLOOKUP($B35,Datos[],MATCH($C$2,Datos[#Headers],0),FALSE)-VLOOKUP(AE$4,Datos[],MATCH($C$2,Datos[#Headers],0),FALSE))/VLOOKUP($B35,Datos[],MATCH($C$2,Datos[#Headers],0),FALSE))</f>
        <v>19.812000000000012</v>
      </c>
      <c r="AF35" s="13">
        <f>IF($C$1="mm",VLOOKUP($B35,Datos[],MATCH($C$2,Datos[#Headers],0),FALSE)-VLOOKUP(AF$4,Datos[],MATCH($C$2,Datos[#Headers],0),FALSE),(VLOOKUP($B35,Datos[],MATCH($C$2,Datos[#Headers],0),FALSE)-VLOOKUP(AF$4,Datos[],MATCH($C$2,Datos[#Headers],0),FALSE))/VLOOKUP($B35,Datos[],MATCH($C$2,Datos[#Headers],0),FALSE))</f>
        <v>-4.063999999999993</v>
      </c>
      <c r="AG35" s="13">
        <f>IF($C$1="mm",VLOOKUP($B35,Datos[],MATCH($C$2,Datos[#Headers],0),FALSE)-VLOOKUP(AG$4,Datos[],MATCH($C$2,Datos[#Headers],0),FALSE),(VLOOKUP($B35,Datos[],MATCH($C$2,Datos[#Headers],0),FALSE)-VLOOKUP(AG$4,Datos[],MATCH($C$2,Datos[#Headers],0),FALSE))/VLOOKUP($B35,Datos[],MATCH($C$2,Datos[#Headers],0),FALSE))</f>
        <v>0</v>
      </c>
      <c r="AH35" s="13">
        <f>IF($C$1="mm",VLOOKUP($B35,Datos[],MATCH($C$2,Datos[#Headers],0),FALSE)-VLOOKUP(AH$4,Datos[],MATCH($C$2,Datos[#Headers],0),FALSE),(VLOOKUP($B35,Datos[],MATCH($C$2,Datos[#Headers],0),FALSE)-VLOOKUP(AH$4,Datos[],MATCH($C$2,Datos[#Headers],0),FALSE))/VLOOKUP($B35,Datos[],MATCH($C$2,Datos[#Headers],0),FALSE))</f>
        <v>4.063999999999993</v>
      </c>
      <c r="AI35" s="13">
        <f>IF($C$1="mm",VLOOKUP($B35,Datos[],MATCH($C$2,Datos[#Headers],0),FALSE)-VLOOKUP(AI$4,Datos[],MATCH($C$2,Datos[#Headers],0),FALSE),(VLOOKUP($B35,Datos[],MATCH($C$2,Datos[#Headers],0),FALSE)-VLOOKUP(AI$4,Datos[],MATCH($C$2,Datos[#Headers],0),FALSE))/VLOOKUP($B35,Datos[],MATCH($C$2,Datos[#Headers],0),FALSE))</f>
        <v>-10.921999999999997</v>
      </c>
      <c r="AJ35" s="13">
        <f>IF($C$1="mm",VLOOKUP($B35,Datos[],MATCH($C$2,Datos[#Headers],0),FALSE)-VLOOKUP(AJ$4,Datos[],MATCH($C$2,Datos[#Headers],0),FALSE),(VLOOKUP($B35,Datos[],MATCH($C$2,Datos[#Headers],0),FALSE)-VLOOKUP(AJ$4,Datos[],MATCH($C$2,Datos[#Headers],0),FALSE))/VLOOKUP($B35,Datos[],MATCH($C$2,Datos[#Headers],0),FALSE))</f>
        <v>21.844000000000023</v>
      </c>
      <c r="AK35" s="13">
        <f>IF($C$1="mm",VLOOKUP($B35,Datos[],MATCH($C$2,Datos[#Headers],0),FALSE)-VLOOKUP(AK$4,Datos[],MATCH($C$2,Datos[#Headers],0),FALSE),(VLOOKUP($B35,Datos[],MATCH($C$2,Datos[#Headers],0),FALSE)-VLOOKUP(AK$4,Datos[],MATCH($C$2,Datos[#Headers],0),FALSE))/VLOOKUP($B35,Datos[],MATCH($C$2,Datos[#Headers],0),FALSE))</f>
        <v>-1.0879999999999939</v>
      </c>
      <c r="AL35" s="13">
        <f>IF($C$1="mm",VLOOKUP($B35,Datos[],MATCH($C$2,Datos[#Headers],0),FALSE)-VLOOKUP(AL$4,Datos[],MATCH($C$2,Datos[#Headers],0),FALSE),(VLOOKUP($B35,Datos[],MATCH($C$2,Datos[#Headers],0),FALSE)-VLOOKUP(AL$4,Datos[],MATCH($C$2,Datos[#Headers],0),FALSE))/VLOOKUP($B35,Datos[],MATCH($C$2,Datos[#Headers],0),FALSE))</f>
        <v>-25.087999999999994</v>
      </c>
      <c r="AM35" s="13">
        <f>IF($C$1="mm",VLOOKUP($B35,Datos[],MATCH($C$2,Datos[#Headers],0),FALSE)-VLOOKUP(AM$4,Datos[],MATCH($C$2,Datos[#Headers],0),FALSE),(VLOOKUP($B35,Datos[],MATCH($C$2,Datos[#Headers],0),FALSE)-VLOOKUP(AM$4,Datos[],MATCH($C$2,Datos[#Headers],0),FALSE))/VLOOKUP($B35,Datos[],MATCH($C$2,Datos[#Headers],0),FALSE))</f>
        <v>17.018000000000029</v>
      </c>
      <c r="AN35" s="13">
        <f>IF($C$1="mm",VLOOKUP($B35,Datos[],MATCH($C$2,Datos[#Headers],0),FALSE)-VLOOKUP(AN$4,Datos[],MATCH($C$2,Datos[#Headers],0),FALSE),(VLOOKUP($B35,Datos[],MATCH($C$2,Datos[#Headers],0),FALSE)-VLOOKUP(AN$4,Datos[],MATCH($C$2,Datos[#Headers],0),FALSE))/VLOOKUP($B35,Datos[],MATCH($C$2,Datos[#Headers],0),FALSE))</f>
        <v>-10.159999999999997</v>
      </c>
      <c r="AO35" s="13">
        <f>IF($C$1="mm",VLOOKUP($B35,Datos[],MATCH($C$2,Datos[#Headers],0),FALSE)-VLOOKUP(AO$4,Datos[],MATCH($C$2,Datos[#Headers],0),FALSE),(VLOOKUP($B35,Datos[],MATCH($C$2,Datos[#Headers],0),FALSE)-VLOOKUP(AO$4,Datos[],MATCH($C$2,Datos[#Headers],0),FALSE))/VLOOKUP($B35,Datos[],MATCH($C$2,Datos[#Headers],0),FALSE))</f>
        <v>11.938000000000017</v>
      </c>
      <c r="AP35" s="13">
        <f>IF($C$1="mm",VLOOKUP($B35,Datos[],MATCH($C$2,Datos[#Headers],0),FALSE)-VLOOKUP(AP$4,Datos[],MATCH($C$2,Datos[#Headers],0),FALSE),(VLOOKUP($B35,Datos[],MATCH($C$2,Datos[#Headers],0),FALSE)-VLOOKUP(AP$4,Datos[],MATCH($C$2,Datos[#Headers],0),FALSE))/VLOOKUP($B35,Datos[],MATCH($C$2,Datos[#Headers],0),FALSE))</f>
        <v>7.1119999999999948</v>
      </c>
      <c r="AQ35" s="13">
        <f>IF($C$1="mm",VLOOKUP($B35,Datos[],MATCH($C$2,Datos[#Headers],0),FALSE)-VLOOKUP(AQ$4,Datos[],MATCH($C$2,Datos[#Headers],0),FALSE),(VLOOKUP($B35,Datos[],MATCH($C$2,Datos[#Headers],0),FALSE)-VLOOKUP(AQ$4,Datos[],MATCH($C$2,Datos[#Headers],0),FALSE))/VLOOKUP($B35,Datos[],MATCH($C$2,Datos[#Headers],0),FALSE))</f>
        <v>-31.087999999999994</v>
      </c>
      <c r="AR35" s="13">
        <f>IF($C$1="mm",VLOOKUP($B35,Datos[],MATCH($C$2,Datos[#Headers],0),FALSE)-VLOOKUP(AR$4,Datos[],MATCH($C$2,Datos[#Headers],0),FALSE),(VLOOKUP($B35,Datos[],MATCH($C$2,Datos[#Headers],0),FALSE)-VLOOKUP(AR$4,Datos[],MATCH($C$2,Datos[#Headers],0),FALSE))/VLOOKUP($B35,Datos[],MATCH($C$2,Datos[#Headers],0),FALSE))</f>
        <v>-23.087999999999994</v>
      </c>
      <c r="AS35" s="13">
        <f>IF($C$1="mm",VLOOKUP($B35,Datos[],MATCH($C$2,Datos[#Headers],0),FALSE)-VLOOKUP(AS$4,Datos[],MATCH($C$2,Datos[#Headers],0),FALSE),(VLOOKUP($B35,Datos[],MATCH($C$2,Datos[#Headers],0),FALSE)-VLOOKUP(AS$4,Datos[],MATCH($C$2,Datos[#Headers],0),FALSE))/VLOOKUP($B35,Datos[],MATCH($C$2,Datos[#Headers],0),FALSE))</f>
        <v>29.972000000000008</v>
      </c>
      <c r="AT35" s="13">
        <f>IF($C$1="mm",VLOOKUP($B35,Datos[],MATCH($C$2,Datos[#Headers],0),FALSE)-VLOOKUP(AT$4,Datos[],MATCH($C$2,Datos[#Headers],0),FALSE),(VLOOKUP($B35,Datos[],MATCH($C$2,Datos[#Headers],0),FALSE)-VLOOKUP(AT$4,Datos[],MATCH($C$2,Datos[#Headers],0),FALSE))/VLOOKUP($B35,Datos[],MATCH($C$2,Datos[#Headers],0),FALSE))</f>
        <v>13.462000000000018</v>
      </c>
      <c r="AU35" s="13">
        <f>IF($C$1="mm",VLOOKUP($B35,Datos[],MATCH($C$2,Datos[#Headers],0),FALSE)-VLOOKUP(AU$4,Datos[],MATCH($C$2,Datos[#Headers],0),FALSE),(VLOOKUP($B35,Datos[],MATCH($C$2,Datos[#Headers],0),FALSE)-VLOOKUP(AU$4,Datos[],MATCH($C$2,Datos[#Headers],0),FALSE))/VLOOKUP($B35,Datos[],MATCH($C$2,Datos[#Headers],0),FALSE))</f>
        <v>50.29200000000003</v>
      </c>
      <c r="AV35" s="13">
        <f>IF($C$1="mm",VLOOKUP($B35,Datos[],MATCH($C$2,Datos[#Headers],0),FALSE)-VLOOKUP(AV$4,Datos[],MATCH($C$2,Datos[#Headers],0),FALSE),(VLOOKUP($B35,Datos[],MATCH($C$2,Datos[#Headers],0),FALSE)-VLOOKUP(AV$4,Datos[],MATCH($C$2,Datos[#Headers],0),FALSE))/VLOOKUP($B35,Datos[],MATCH($C$2,Datos[#Headers],0),FALSE))</f>
        <v>-25.087999999999994</v>
      </c>
      <c r="AW35" s="13">
        <f>IF($C$1="mm",VLOOKUP($B35,Datos[],MATCH($C$2,Datos[#Headers],0),FALSE)-VLOOKUP(AW$4,Datos[],MATCH($C$2,Datos[#Headers],0),FALSE),(VLOOKUP($B35,Datos[],MATCH($C$2,Datos[#Headers],0),FALSE)-VLOOKUP(AW$4,Datos[],MATCH($C$2,Datos[#Headers],0),FALSE))/VLOOKUP($B35,Datos[],MATCH($C$2,Datos[#Headers],0),FALSE))</f>
        <v>0.76200000000000045</v>
      </c>
      <c r="AX35" s="13">
        <f>IF($C$1="mm",VLOOKUP($B35,Datos[],MATCH($C$2,Datos[#Headers],0),FALSE)-VLOOKUP(AX$4,Datos[],MATCH($C$2,Datos[#Headers],0),FALSE),(VLOOKUP($B35,Datos[],MATCH($C$2,Datos[#Headers],0),FALSE)-VLOOKUP(AX$4,Datos[],MATCH($C$2,Datos[#Headers],0),FALSE))/VLOOKUP($B35,Datos[],MATCH($C$2,Datos[#Headers],0),FALSE))</f>
        <v>-24.637999999999977</v>
      </c>
      <c r="AY35" s="13">
        <f>IF($C$1="mm",VLOOKUP($B35,Datos[],MATCH($C$2,Datos[#Headers],0),FALSE)-VLOOKUP(AY$4,Datos[],MATCH($C$2,Datos[#Headers],0),FALSE),(VLOOKUP($B35,Datos[],MATCH($C$2,Datos[#Headers],0),FALSE)-VLOOKUP(AY$4,Datos[],MATCH($C$2,Datos[#Headers],0),FALSE))/VLOOKUP($B35,Datos[],MATCH($C$2,Datos[#Headers],0),FALSE))</f>
        <v>17.271999999999991</v>
      </c>
      <c r="AZ35" s="13">
        <f>IF($C$1="mm",VLOOKUP($B35,Datos[],MATCH($C$2,Datos[#Headers],0),FALSE)-VLOOKUP(AZ$4,Datos[],MATCH($C$2,Datos[#Headers],0),FALSE),(VLOOKUP($B35,Datos[],MATCH($C$2,Datos[#Headers],0),FALSE)-VLOOKUP(AZ$4,Datos[],MATCH($C$2,Datos[#Headers],0),FALSE))/VLOOKUP($B35,Datos[],MATCH($C$2,Datos[#Headers],0),FALSE))</f>
        <v>12.192000000000007</v>
      </c>
      <c r="BA35" s="13">
        <f>IF($C$1="mm",VLOOKUP($B35,Datos[],MATCH($C$2,Datos[#Headers],0),FALSE)-VLOOKUP(BA$4,Datos[],MATCH($C$2,Datos[#Headers],0),FALSE),(VLOOKUP($B35,Datos[],MATCH($C$2,Datos[#Headers],0),FALSE)-VLOOKUP(BA$4,Datos[],MATCH($C$2,Datos[#Headers],0),FALSE))/VLOOKUP($B35,Datos[],MATCH($C$2,Datos[#Headers],0),FALSE))</f>
        <v>29.972000000000008</v>
      </c>
      <c r="BB35" s="13" t="e">
        <f>IF($C$1="mm",VLOOKUP($B35,Datos[],MATCH($C$2,Datos[#Headers],0),FALSE)-VLOOKUP(BB$4,Datos[],MATCH($C$2,Datos[#Headers],0),FALSE),(VLOOKUP($B35,Datos[],MATCH($C$2,Datos[#Headers],0),FALSE)-VLOOKUP(BB$4,Datos[],MATCH($C$2,Datos[#Headers],0),FALSE))/VLOOKUP($B35,Datos[],MATCH($C$2,Datos[#Headers],0),FALSE))</f>
        <v>#N/A</v>
      </c>
      <c r="BC35" s="13">
        <f>IF($C$1="mm",VLOOKUP($B35,Datos[],MATCH($C$2,Datos[#Headers],0),FALSE)-VLOOKUP(BC$4,Datos[],MATCH($C$2,Datos[#Headers],0),FALSE),(VLOOKUP($B35,Datos[],MATCH($C$2,Datos[#Headers],0),FALSE)-VLOOKUP(BC$4,Datos[],MATCH($C$2,Datos[#Headers],0),FALSE))/VLOOKUP($B35,Datos[],MATCH($C$2,Datos[#Headers],0),FALSE))</f>
        <v>22.098000000000013</v>
      </c>
      <c r="BD35" s="13">
        <f>IF($C$1="mm",VLOOKUP($B35,Datos[],MATCH($C$2,Datos[#Headers],0),FALSE)-VLOOKUP(BD$4,Datos[],MATCH($C$2,Datos[#Headers],0),FALSE),(VLOOKUP($B35,Datos[],MATCH($C$2,Datos[#Headers],0),FALSE)-VLOOKUP(BD$4,Datos[],MATCH($C$2,Datos[#Headers],0),FALSE))/VLOOKUP($B35,Datos[],MATCH($C$2,Datos[#Headers],0),FALSE))</f>
        <v>-5.5879999999999939</v>
      </c>
      <c r="BE35" s="13">
        <f>IF($C$1="mm",VLOOKUP($B35,Datos[],MATCH($C$2,Datos[#Headers],0),FALSE)-VLOOKUP(BE$4,Datos[],MATCH($C$2,Datos[#Headers],0),FALSE),(VLOOKUP($B35,Datos[],MATCH($C$2,Datos[#Headers],0),FALSE)-VLOOKUP(BE$4,Datos[],MATCH($C$2,Datos[#Headers],0),FALSE))/VLOOKUP($B35,Datos[],MATCH($C$2,Datos[#Headers],0),FALSE))</f>
        <v>-30.988</v>
      </c>
      <c r="BF35" s="13">
        <f>IF($C$1="mm",VLOOKUP($B35,Datos[],MATCH($C$2,Datos[#Headers],0),FALSE)-VLOOKUP(BF$4,Datos[],MATCH($C$2,Datos[#Headers],0),FALSE),(VLOOKUP($B35,Datos[],MATCH($C$2,Datos[#Headers],0),FALSE)-VLOOKUP(BF$4,Datos[],MATCH($C$2,Datos[#Headers],0),FALSE))/VLOOKUP($B35,Datos[],MATCH($C$2,Datos[#Headers],0),FALSE))</f>
        <v>-5.5879999999999939</v>
      </c>
      <c r="BG35" s="13">
        <f>IF($C$1="mm",VLOOKUP($B35,Datos[],MATCH($C$2,Datos[#Headers],0),FALSE)-VLOOKUP(BG$4,Datos[],MATCH($C$2,Datos[#Headers],0),FALSE),(VLOOKUP($B35,Datos[],MATCH($C$2,Datos[#Headers],0),FALSE)-VLOOKUP(BG$4,Datos[],MATCH($C$2,Datos[#Headers],0),FALSE))/VLOOKUP($B35,Datos[],MATCH($C$2,Datos[#Headers],0),FALSE))</f>
        <v>-18.287999999999982</v>
      </c>
      <c r="BH35" s="13">
        <f>IF($C$1="mm",VLOOKUP($B35,Datos[],MATCH($C$2,Datos[#Headers],0),FALSE)-VLOOKUP(BH$4,Datos[],MATCH($C$2,Datos[#Headers],0),FALSE),(VLOOKUP($B35,Datos[],MATCH($C$2,Datos[#Headers],0),FALSE)-VLOOKUP(BH$4,Datos[],MATCH($C$2,Datos[#Headers],0),FALSE))/VLOOKUP($B35,Datos[],MATCH($C$2,Datos[#Headers],0),FALSE))</f>
        <v>-31.087999999999994</v>
      </c>
      <c r="BI35" s="13">
        <f>IF($C$1="mm",VLOOKUP($B35,Datos[],MATCH($C$2,Datos[#Headers],0),FALSE)-VLOOKUP(BI$4,Datos[],MATCH($C$2,Datos[#Headers],0),FALSE),(VLOOKUP($B35,Datos[],MATCH($C$2,Datos[#Headers],0),FALSE)-VLOOKUP(BI$4,Datos[],MATCH($C$2,Datos[#Headers],0),FALSE))/VLOOKUP($B35,Datos[],MATCH($C$2,Datos[#Headers],0),FALSE))</f>
        <v>29.972000000000008</v>
      </c>
      <c r="BJ35" s="13">
        <f>IF($C$1="mm",VLOOKUP($B35,Datos[],MATCH($C$2,Datos[#Headers],0),FALSE)-VLOOKUP(BJ$4,Datos[],MATCH($C$2,Datos[#Headers],0),FALSE),(VLOOKUP($B35,Datos[],MATCH($C$2,Datos[#Headers],0),FALSE)-VLOOKUP(BJ$4,Datos[],MATCH($C$2,Datos[#Headers],0),FALSE))/VLOOKUP($B35,Datos[],MATCH($C$2,Datos[#Headers],0),FALSE))</f>
        <v>24.892000000000024</v>
      </c>
      <c r="BK35" s="13">
        <f>IF($C$1="mm",VLOOKUP($B35,Datos[],MATCH($C$2,Datos[#Headers],0),FALSE)-VLOOKUP(BK$4,Datos[],MATCH($C$2,Datos[#Headers],0),FALSE),(VLOOKUP($B35,Datos[],MATCH($C$2,Datos[#Headers],0),FALSE)-VLOOKUP(BK$4,Datos[],MATCH($C$2,Datos[#Headers],0),FALSE))/VLOOKUP($B35,Datos[],MATCH($C$2,Datos[#Headers],0),FALSE))</f>
        <v>-3.0479999999999734</v>
      </c>
      <c r="BL35" s="13">
        <f>IF($C$1="mm",VLOOKUP($B35,Datos[],MATCH($C$2,Datos[#Headers],0),FALSE)-VLOOKUP(BL$4,Datos[],MATCH($C$2,Datos[#Headers],0),FALSE),(VLOOKUP($B35,Datos[],MATCH($C$2,Datos[#Headers],0),FALSE)-VLOOKUP(BL$4,Datos[],MATCH($C$2,Datos[#Headers],0),FALSE))/VLOOKUP($B35,Datos[],MATCH($C$2,Datos[#Headers],0),FALSE))</f>
        <v>-36.068000000000012</v>
      </c>
      <c r="BM35" s="13">
        <f>IF($C$1="mm",VLOOKUP($B35,Datos[],MATCH($C$2,Datos[#Headers],0),FALSE)-VLOOKUP(BM$4,Datos[],MATCH($C$2,Datos[#Headers],0),FALSE),(VLOOKUP($B35,Datos[],MATCH($C$2,Datos[#Headers],0),FALSE)-VLOOKUP(BM$4,Datos[],MATCH($C$2,Datos[#Headers],0),FALSE))/VLOOKUP($B35,Datos[],MATCH($C$2,Datos[#Headers],0),FALSE))</f>
        <v>-36.068000000000012</v>
      </c>
    </row>
    <row r="36" spans="2:65" s="10" customFormat="1" ht="29.7" customHeight="1" x14ac:dyDescent="0.55000000000000004">
      <c r="B36" s="29" t="s">
        <v>81</v>
      </c>
      <c r="C36" s="13">
        <f>IF($C$1="mm",VLOOKUP($B36,Datos[],MATCH($C$2,Datos[#Headers],0),FALSE)-VLOOKUP(C$4,Datos[],MATCH($C$2,Datos[#Headers],0),FALSE),(VLOOKUP($B36,Datos[],MATCH($C$2,Datos[#Headers],0),FALSE)-VLOOKUP(C$4,Datos[],MATCH($C$2,Datos[#Headers],0),FALSE))/VLOOKUP($B36,Datos[],MATCH($C$2,Datos[#Headers],0),FALSE))</f>
        <v>55.880000000000024</v>
      </c>
      <c r="D36" s="13">
        <f>IF($C$1="mm",VLOOKUP($B36,Datos[],MATCH($C$2,Datos[#Headers],0),FALSE)-VLOOKUP(D$4,Datos[],MATCH($C$2,Datos[#Headers],0),FALSE),(VLOOKUP($B36,Datos[],MATCH($C$2,Datos[#Headers],0),FALSE)-VLOOKUP(D$4,Datos[],MATCH($C$2,Datos[#Headers],0),FALSE))/VLOOKUP($B36,Datos[],MATCH($C$2,Datos[#Headers],0),FALSE))</f>
        <v>55.880000000000024</v>
      </c>
      <c r="E36" s="13">
        <f>IF($C$1="mm",VLOOKUP($B36,Datos[],MATCH($C$2,Datos[#Headers],0),FALSE)-VLOOKUP(E$4,Datos[],MATCH($C$2,Datos[#Headers],0),FALSE),(VLOOKUP($B36,Datos[],MATCH($C$2,Datos[#Headers],0),FALSE)-VLOOKUP(E$4,Datos[],MATCH($C$2,Datos[#Headers],0),FALSE))/VLOOKUP($B36,Datos[],MATCH($C$2,Datos[#Headers],0),FALSE))</f>
        <v>-36.151999999999987</v>
      </c>
      <c r="F36" s="13">
        <f>IF($C$1="mm",VLOOKUP($B36,Datos[],MATCH($C$2,Datos[#Headers],0),FALSE)-VLOOKUP(F$4,Datos[],MATCH($C$2,Datos[#Headers],0),FALSE),(VLOOKUP($B36,Datos[],MATCH($C$2,Datos[#Headers],0),FALSE)-VLOOKUP(F$4,Datos[],MATCH($C$2,Datos[#Headers],0),FALSE))/VLOOKUP($B36,Datos[],MATCH($C$2,Datos[#Headers],0),FALSE))</f>
        <v>-16.001999999999981</v>
      </c>
      <c r="G36" s="13">
        <f>IF($C$1="mm",VLOOKUP($B36,Datos[],MATCH($C$2,Datos[#Headers],0),FALSE)-VLOOKUP(G$4,Datos[],MATCH($C$2,Datos[#Headers],0),FALSE),(VLOOKUP($B36,Datos[],MATCH($C$2,Datos[#Headers],0),FALSE)-VLOOKUP(G$4,Datos[],MATCH($C$2,Datos[#Headers],0),FALSE))/VLOOKUP($B36,Datos[],MATCH($C$2,Datos[#Headers],0),FALSE))</f>
        <v>-16.001999999999981</v>
      </c>
      <c r="H36" s="13">
        <f>IF($C$1="mm",VLOOKUP($B36,Datos[],MATCH($C$2,Datos[#Headers],0),FALSE)-VLOOKUP(H$4,Datos[],MATCH($C$2,Datos[#Headers],0),FALSE),(VLOOKUP($B36,Datos[],MATCH($C$2,Datos[#Headers],0),FALSE)-VLOOKUP(H$4,Datos[],MATCH($C$2,Datos[#Headers],0),FALSE))/VLOOKUP($B36,Datos[],MATCH($C$2,Datos[#Headers],0),FALSE))</f>
        <v>37.846000000000032</v>
      </c>
      <c r="I36" s="13">
        <f>IF($C$1="mm",VLOOKUP($B36,Datos[],MATCH($C$2,Datos[#Headers],0),FALSE)-VLOOKUP(I$4,Datos[],MATCH($C$2,Datos[#Headers],0),FALSE),(VLOOKUP($B36,Datos[],MATCH($C$2,Datos[#Headers],0),FALSE)-VLOOKUP(I$4,Datos[],MATCH($C$2,Datos[#Headers],0),FALSE))/VLOOKUP($B36,Datos[],MATCH($C$2,Datos[#Headers],0),FALSE))</f>
        <v>-9.6519999999999868</v>
      </c>
      <c r="J36" s="13">
        <f>IF($C$1="mm",VLOOKUP($B36,Datos[],MATCH($C$2,Datos[#Headers],0),FALSE)-VLOOKUP(J$4,Datos[],MATCH($C$2,Datos[#Headers],0),FALSE),(VLOOKUP($B36,Datos[],MATCH($C$2,Datos[#Headers],0),FALSE)-VLOOKUP(J$4,Datos[],MATCH($C$2,Datos[#Headers],0),FALSE))/VLOOKUP($B36,Datos[],MATCH($C$2,Datos[#Headers],0),FALSE))</f>
        <v>-10.921999999999969</v>
      </c>
      <c r="K36" s="13">
        <f>IF($C$1="mm",VLOOKUP($B36,Datos[],MATCH($C$2,Datos[#Headers],0),FALSE)-VLOOKUP(K$4,Datos[],MATCH($C$2,Datos[#Headers],0),FALSE),(VLOOKUP($B36,Datos[],MATCH($C$2,Datos[#Headers],0),FALSE)-VLOOKUP(K$4,Datos[],MATCH($C$2,Datos[#Headers],0),FALSE))/VLOOKUP($B36,Datos[],MATCH($C$2,Datos[#Headers],0),FALSE))</f>
        <v>8.1280000000000143</v>
      </c>
      <c r="L36" s="13">
        <f>IF($C$1="mm",VLOOKUP($B36,Datos[],MATCH($C$2,Datos[#Headers],0),FALSE)-VLOOKUP(L$4,Datos[],MATCH($C$2,Datos[#Headers],0),FALSE),(VLOOKUP($B36,Datos[],MATCH($C$2,Datos[#Headers],0),FALSE)-VLOOKUP(L$4,Datos[],MATCH($C$2,Datos[#Headers],0),FALSE))/VLOOKUP($B36,Datos[],MATCH($C$2,Datos[#Headers],0),FALSE))</f>
        <v>8.1280000000000143</v>
      </c>
      <c r="M36" s="13">
        <f>IF($C$1="mm",VLOOKUP($B36,Datos[],MATCH($C$2,Datos[#Headers],0),FALSE)-VLOOKUP(M$4,Datos[],MATCH($C$2,Datos[#Headers],0),FALSE),(VLOOKUP($B36,Datos[],MATCH($C$2,Datos[#Headers],0),FALSE)-VLOOKUP(M$4,Datos[],MATCH($C$2,Datos[#Headers],0),FALSE))/VLOOKUP($B36,Datos[],MATCH($C$2,Datos[#Headers],0),FALSE))</f>
        <v>-14.22399999999999</v>
      </c>
      <c r="N36" s="13">
        <f>IF($C$1="mm",VLOOKUP($B36,Datos[],MATCH($C$2,Datos[#Headers],0),FALSE)-VLOOKUP(N$4,Datos[],MATCH($C$2,Datos[#Headers],0),FALSE),(VLOOKUP($B36,Datos[],MATCH($C$2,Datos[#Headers],0),FALSE)-VLOOKUP(N$4,Datos[],MATCH($C$2,Datos[#Headers],0),FALSE))/VLOOKUP($B36,Datos[],MATCH($C$2,Datos[#Headers],0),FALSE))</f>
        <v>22.860000000000014</v>
      </c>
      <c r="O36" s="13">
        <f>IF($C$1="mm",VLOOKUP($B36,Datos[],MATCH($C$2,Datos[#Headers],0),FALSE)-VLOOKUP(O$4,Datos[],MATCH($C$2,Datos[#Headers],0),FALSE),(VLOOKUP($B36,Datos[],MATCH($C$2,Datos[#Headers],0),FALSE)-VLOOKUP(O$4,Datos[],MATCH($C$2,Datos[#Headers],0),FALSE))/VLOOKUP($B36,Datos[],MATCH($C$2,Datos[#Headers],0),FALSE))</f>
        <v>-4.1519999999999868</v>
      </c>
      <c r="P36" s="13">
        <f>IF($C$1="mm",VLOOKUP($B36,Datos[],MATCH($C$2,Datos[#Headers],0),FALSE)-VLOOKUP(P$4,Datos[],MATCH($C$2,Datos[#Headers],0),FALSE),(VLOOKUP($B36,Datos[],MATCH($C$2,Datos[#Headers],0),FALSE)-VLOOKUP(P$4,Datos[],MATCH($C$2,Datos[#Headers],0),FALSE))/VLOOKUP($B36,Datos[],MATCH($C$2,Datos[#Headers],0),FALSE))</f>
        <v>-27.151999999999987</v>
      </c>
      <c r="Q36" s="13">
        <f>IF($C$1="mm",VLOOKUP($B36,Datos[],MATCH($C$2,Datos[#Headers],0),FALSE)-VLOOKUP(Q$4,Datos[],MATCH($C$2,Datos[#Headers],0),FALSE),(VLOOKUP($B36,Datos[],MATCH($C$2,Datos[#Headers],0),FALSE)-VLOOKUP(Q$4,Datos[],MATCH($C$2,Datos[#Headers],0),FALSE))/VLOOKUP($B36,Datos[],MATCH($C$2,Datos[#Headers],0),FALSE))</f>
        <v>-6.1519999999999868</v>
      </c>
      <c r="R36" s="13">
        <f>IF($C$1="mm",VLOOKUP($B36,Datos[],MATCH($C$2,Datos[#Headers],0),FALSE)-VLOOKUP(R$4,Datos[],MATCH($C$2,Datos[#Headers],0),FALSE),(VLOOKUP($B36,Datos[],MATCH($C$2,Datos[#Headers],0),FALSE)-VLOOKUP(R$4,Datos[],MATCH($C$2,Datos[#Headers],0),FALSE))/VLOOKUP($B36,Datos[],MATCH($C$2,Datos[#Headers],0),FALSE))</f>
        <v>-22.151999999999987</v>
      </c>
      <c r="S36" s="13">
        <f>IF($C$1="mm",VLOOKUP($B36,Datos[],MATCH($C$2,Datos[#Headers],0),FALSE)-VLOOKUP(S$4,Datos[],MATCH($C$2,Datos[#Headers],0),FALSE),(VLOOKUP($B36,Datos[],MATCH($C$2,Datos[#Headers],0),FALSE)-VLOOKUP(S$4,Datos[],MATCH($C$2,Datos[#Headers],0),FALSE))/VLOOKUP($B36,Datos[],MATCH($C$2,Datos[#Headers],0),FALSE))</f>
        <v>20.348000000000013</v>
      </c>
      <c r="T36" s="13">
        <f>IF($C$1="mm",VLOOKUP($B36,Datos[],MATCH($C$2,Datos[#Headers],0),FALSE)-VLOOKUP(T$4,Datos[],MATCH($C$2,Datos[#Headers],0),FALSE),(VLOOKUP($B36,Datos[],MATCH($C$2,Datos[#Headers],0),FALSE)-VLOOKUP(T$4,Datos[],MATCH($C$2,Datos[#Headers],0),FALSE))/VLOOKUP($B36,Datos[],MATCH($C$2,Datos[#Headers],0),FALSE))</f>
        <v>10.848000000000013</v>
      </c>
      <c r="U36" s="13">
        <f>IF($C$1="mm",VLOOKUP($B36,Datos[],MATCH($C$2,Datos[#Headers],0),FALSE)-VLOOKUP(U$4,Datos[],MATCH($C$2,Datos[#Headers],0),FALSE),(VLOOKUP($B36,Datos[],MATCH($C$2,Datos[#Headers],0),FALSE)-VLOOKUP(U$4,Datos[],MATCH($C$2,Datos[#Headers],0),FALSE))/VLOOKUP($B36,Datos[],MATCH($C$2,Datos[#Headers],0),FALSE))</f>
        <v>-7.1519999999999868</v>
      </c>
      <c r="V36" s="13">
        <f>IF($C$1="mm",VLOOKUP($B36,Datos[],MATCH($C$2,Datos[#Headers],0),FALSE)-VLOOKUP(V$4,Datos[],MATCH($C$2,Datos[#Headers],0),FALSE),(VLOOKUP($B36,Datos[],MATCH($C$2,Datos[#Headers],0),FALSE)-VLOOKUP(V$4,Datos[],MATCH($C$2,Datos[#Headers],0),FALSE))/VLOOKUP($B36,Datos[],MATCH($C$2,Datos[#Headers],0),FALSE))</f>
        <v>8.1280000000000143</v>
      </c>
      <c r="W36" s="13">
        <f>IF($C$1="mm",VLOOKUP($B36,Datos[],MATCH($C$2,Datos[#Headers],0),FALSE)-VLOOKUP(W$4,Datos[],MATCH($C$2,Datos[#Headers],0),FALSE),(VLOOKUP($B36,Datos[],MATCH($C$2,Datos[#Headers],0),FALSE)-VLOOKUP(W$4,Datos[],MATCH($C$2,Datos[#Headers],0),FALSE))/VLOOKUP($B36,Datos[],MATCH($C$2,Datos[#Headers],0),FALSE))</f>
        <v>-27.151999999999987</v>
      </c>
      <c r="X36" s="13">
        <f>IF($C$1="mm",VLOOKUP($B36,Datos[],MATCH($C$2,Datos[#Headers],0),FALSE)-VLOOKUP(X$4,Datos[],MATCH($C$2,Datos[#Headers],0),FALSE),(VLOOKUP($B36,Datos[],MATCH($C$2,Datos[#Headers],0),FALSE)-VLOOKUP(X$4,Datos[],MATCH($C$2,Datos[#Headers],0),FALSE))/VLOOKUP($B36,Datos[],MATCH($C$2,Datos[#Headers],0),FALSE))</f>
        <v>-7.1519999999999868</v>
      </c>
      <c r="Y36" s="13">
        <f>IF($C$1="mm",VLOOKUP($B36,Datos[],MATCH($C$2,Datos[#Headers],0),FALSE)-VLOOKUP(Y$4,Datos[],MATCH($C$2,Datos[#Headers],0),FALSE),(VLOOKUP($B36,Datos[],MATCH($C$2,Datos[#Headers],0),FALSE)-VLOOKUP(Y$4,Datos[],MATCH($C$2,Datos[#Headers],0),FALSE))/VLOOKUP($B36,Datos[],MATCH($C$2,Datos[#Headers],0),FALSE))</f>
        <v>-21.151999999999987</v>
      </c>
      <c r="Z36" s="13">
        <f>IF($C$1="mm",VLOOKUP($B36,Datos[],MATCH($C$2,Datos[#Headers],0),FALSE)-VLOOKUP(Z$4,Datos[],MATCH($C$2,Datos[#Headers],0),FALSE),(VLOOKUP($B36,Datos[],MATCH($C$2,Datos[#Headers],0),FALSE)-VLOOKUP(Z$4,Datos[],MATCH($C$2,Datos[#Headers],0),FALSE))/VLOOKUP($B36,Datos[],MATCH($C$2,Datos[#Headers],0),FALSE))</f>
        <v>-4.063999999999993</v>
      </c>
      <c r="AA36" s="13">
        <f>IF($C$1="mm",VLOOKUP($B36,Datos[],MATCH($C$2,Datos[#Headers],0),FALSE)-VLOOKUP(AA$4,Datos[],MATCH($C$2,Datos[#Headers],0),FALSE),(VLOOKUP($B36,Datos[],MATCH($C$2,Datos[#Headers],0),FALSE)-VLOOKUP(AA$4,Datos[],MATCH($C$2,Datos[#Headers],0),FALSE))/VLOOKUP($B36,Datos[],MATCH($C$2,Datos[#Headers],0),FALSE))</f>
        <v>-8.1519999999999868</v>
      </c>
      <c r="AB36" s="13">
        <f>IF($C$1="mm",VLOOKUP($B36,Datos[],MATCH($C$2,Datos[#Headers],0),FALSE)-VLOOKUP(AB$4,Datos[],MATCH($C$2,Datos[#Headers],0),FALSE),(VLOOKUP($B36,Datos[],MATCH($C$2,Datos[#Headers],0),FALSE)-VLOOKUP(AB$4,Datos[],MATCH($C$2,Datos[#Headers],0),FALSE))/VLOOKUP($B36,Datos[],MATCH($C$2,Datos[#Headers],0),FALSE))</f>
        <v>17.78000000000003</v>
      </c>
      <c r="AC36" s="13">
        <f>IF($C$1="mm",VLOOKUP($B36,Datos[],MATCH($C$2,Datos[#Headers],0),FALSE)-VLOOKUP(AC$4,Datos[],MATCH($C$2,Datos[#Headers],0),FALSE),(VLOOKUP($B36,Datos[],MATCH($C$2,Datos[#Headers],0),FALSE)-VLOOKUP(AC$4,Datos[],MATCH($C$2,Datos[#Headers],0),FALSE))/VLOOKUP($B36,Datos[],MATCH($C$2,Datos[#Headers],0),FALSE))</f>
        <v>-41.147999999999996</v>
      </c>
      <c r="AD36" s="13">
        <f>IF($C$1="mm",VLOOKUP($B36,Datos[],MATCH($C$2,Datos[#Headers],0),FALSE)-VLOOKUP(AD$4,Datos[],MATCH($C$2,Datos[#Headers],0),FALSE),(VLOOKUP($B36,Datos[],MATCH($C$2,Datos[#Headers],0),FALSE)-VLOOKUP(AD$4,Datos[],MATCH($C$2,Datos[#Headers],0),FALSE))/VLOOKUP($B36,Datos[],MATCH($C$2,Datos[#Headers],0),FALSE))</f>
        <v>21.843999999999994</v>
      </c>
      <c r="AE36" s="13">
        <f>IF($C$1="mm",VLOOKUP($B36,Datos[],MATCH($C$2,Datos[#Headers],0),FALSE)-VLOOKUP(AE$4,Datos[],MATCH($C$2,Datos[#Headers],0),FALSE),(VLOOKUP($B36,Datos[],MATCH($C$2,Datos[#Headers],0),FALSE)-VLOOKUP(AE$4,Datos[],MATCH($C$2,Datos[#Headers],0),FALSE))/VLOOKUP($B36,Datos[],MATCH($C$2,Datos[#Headers],0),FALSE))</f>
        <v>15.748000000000019</v>
      </c>
      <c r="AF36" s="13">
        <f>IF($C$1="mm",VLOOKUP($B36,Datos[],MATCH($C$2,Datos[#Headers],0),FALSE)-VLOOKUP(AF$4,Datos[],MATCH($C$2,Datos[#Headers],0),FALSE),(VLOOKUP($B36,Datos[],MATCH($C$2,Datos[#Headers],0),FALSE)-VLOOKUP(AF$4,Datos[],MATCH($C$2,Datos[#Headers],0),FALSE))/VLOOKUP($B36,Datos[],MATCH($C$2,Datos[#Headers],0),FALSE))</f>
        <v>-8.1279999999999859</v>
      </c>
      <c r="AG36" s="13">
        <f>IF($C$1="mm",VLOOKUP($B36,Datos[],MATCH($C$2,Datos[#Headers],0),FALSE)-VLOOKUP(AG$4,Datos[],MATCH($C$2,Datos[#Headers],0),FALSE),(VLOOKUP($B36,Datos[],MATCH($C$2,Datos[#Headers],0),FALSE)-VLOOKUP(AG$4,Datos[],MATCH($C$2,Datos[#Headers],0),FALSE))/VLOOKUP($B36,Datos[],MATCH($C$2,Datos[#Headers],0),FALSE))</f>
        <v>-4.063999999999993</v>
      </c>
      <c r="AH36" s="13">
        <f>IF($C$1="mm",VLOOKUP($B36,Datos[],MATCH($C$2,Datos[#Headers],0),FALSE)-VLOOKUP(AH$4,Datos[],MATCH($C$2,Datos[#Headers],0),FALSE),(VLOOKUP($B36,Datos[],MATCH($C$2,Datos[#Headers],0),FALSE)-VLOOKUP(AH$4,Datos[],MATCH($C$2,Datos[#Headers],0),FALSE))/VLOOKUP($B36,Datos[],MATCH($C$2,Datos[#Headers],0),FALSE))</f>
        <v>0</v>
      </c>
      <c r="AI36" s="13">
        <f>IF($C$1="mm",VLOOKUP($B36,Datos[],MATCH($C$2,Datos[#Headers],0),FALSE)-VLOOKUP(AI$4,Datos[],MATCH($C$2,Datos[#Headers],0),FALSE),(VLOOKUP($B36,Datos[],MATCH($C$2,Datos[#Headers],0),FALSE)-VLOOKUP(AI$4,Datos[],MATCH($C$2,Datos[#Headers],0),FALSE))/VLOOKUP($B36,Datos[],MATCH($C$2,Datos[#Headers],0),FALSE))</f>
        <v>-14.98599999999999</v>
      </c>
      <c r="AJ36" s="13">
        <f>IF($C$1="mm",VLOOKUP($B36,Datos[],MATCH($C$2,Datos[#Headers],0),FALSE)-VLOOKUP(AJ$4,Datos[],MATCH($C$2,Datos[#Headers],0),FALSE),(VLOOKUP($B36,Datos[],MATCH($C$2,Datos[#Headers],0),FALSE)-VLOOKUP(AJ$4,Datos[],MATCH($C$2,Datos[#Headers],0),FALSE))/VLOOKUP($B36,Datos[],MATCH($C$2,Datos[#Headers],0),FALSE))</f>
        <v>17.78000000000003</v>
      </c>
      <c r="AK36" s="13">
        <f>IF($C$1="mm",VLOOKUP($B36,Datos[],MATCH($C$2,Datos[#Headers],0),FALSE)-VLOOKUP(AK$4,Datos[],MATCH($C$2,Datos[#Headers],0),FALSE),(VLOOKUP($B36,Datos[],MATCH($C$2,Datos[#Headers],0),FALSE)-VLOOKUP(AK$4,Datos[],MATCH($C$2,Datos[#Headers],0),FALSE))/VLOOKUP($B36,Datos[],MATCH($C$2,Datos[#Headers],0),FALSE))</f>
        <v>-5.1519999999999868</v>
      </c>
      <c r="AL36" s="13">
        <f>IF($C$1="mm",VLOOKUP($B36,Datos[],MATCH($C$2,Datos[#Headers],0),FALSE)-VLOOKUP(AL$4,Datos[],MATCH($C$2,Datos[#Headers],0),FALSE),(VLOOKUP($B36,Datos[],MATCH($C$2,Datos[#Headers],0),FALSE)-VLOOKUP(AL$4,Datos[],MATCH($C$2,Datos[#Headers],0),FALSE))/VLOOKUP($B36,Datos[],MATCH($C$2,Datos[#Headers],0),FALSE))</f>
        <v>-29.151999999999987</v>
      </c>
      <c r="AM36" s="13">
        <f>IF($C$1="mm",VLOOKUP($B36,Datos[],MATCH($C$2,Datos[#Headers],0),FALSE)-VLOOKUP(AM$4,Datos[],MATCH($C$2,Datos[#Headers],0),FALSE),(VLOOKUP($B36,Datos[],MATCH($C$2,Datos[#Headers],0),FALSE)-VLOOKUP(AM$4,Datos[],MATCH($C$2,Datos[#Headers],0),FALSE))/VLOOKUP($B36,Datos[],MATCH($C$2,Datos[#Headers],0),FALSE))</f>
        <v>12.954000000000036</v>
      </c>
      <c r="AN36" s="13">
        <f>IF($C$1="mm",VLOOKUP($B36,Datos[],MATCH($C$2,Datos[#Headers],0),FALSE)-VLOOKUP(AN$4,Datos[],MATCH($C$2,Datos[#Headers],0),FALSE),(VLOOKUP($B36,Datos[],MATCH($C$2,Datos[#Headers],0),FALSE)-VLOOKUP(AN$4,Datos[],MATCH($C$2,Datos[#Headers],0),FALSE))/VLOOKUP($B36,Datos[],MATCH($C$2,Datos[#Headers],0),FALSE))</f>
        <v>-14.22399999999999</v>
      </c>
      <c r="AO36" s="13">
        <f>IF($C$1="mm",VLOOKUP($B36,Datos[],MATCH($C$2,Datos[#Headers],0),FALSE)-VLOOKUP(AO$4,Datos[],MATCH($C$2,Datos[#Headers],0),FALSE),(VLOOKUP($B36,Datos[],MATCH($C$2,Datos[#Headers],0),FALSE)-VLOOKUP(AO$4,Datos[],MATCH($C$2,Datos[#Headers],0),FALSE))/VLOOKUP($B36,Datos[],MATCH($C$2,Datos[#Headers],0),FALSE))</f>
        <v>7.8740000000000236</v>
      </c>
      <c r="AP36" s="13">
        <f>IF($C$1="mm",VLOOKUP($B36,Datos[],MATCH($C$2,Datos[#Headers],0),FALSE)-VLOOKUP(AP$4,Datos[],MATCH($C$2,Datos[#Headers],0),FALSE),(VLOOKUP($B36,Datos[],MATCH($C$2,Datos[#Headers],0),FALSE)-VLOOKUP(AP$4,Datos[],MATCH($C$2,Datos[#Headers],0),FALSE))/VLOOKUP($B36,Datos[],MATCH($C$2,Datos[#Headers],0),FALSE))</f>
        <v>3.0480000000000018</v>
      </c>
      <c r="AQ36" s="13">
        <f>IF($C$1="mm",VLOOKUP($B36,Datos[],MATCH($C$2,Datos[#Headers],0),FALSE)-VLOOKUP(AQ$4,Datos[],MATCH($C$2,Datos[#Headers],0),FALSE),(VLOOKUP($B36,Datos[],MATCH($C$2,Datos[#Headers],0),FALSE)-VLOOKUP(AQ$4,Datos[],MATCH($C$2,Datos[#Headers],0),FALSE))/VLOOKUP($B36,Datos[],MATCH($C$2,Datos[#Headers],0),FALSE))</f>
        <v>-35.151999999999987</v>
      </c>
      <c r="AR36" s="13">
        <f>IF($C$1="mm",VLOOKUP($B36,Datos[],MATCH($C$2,Datos[#Headers],0),FALSE)-VLOOKUP(AR$4,Datos[],MATCH($C$2,Datos[#Headers],0),FALSE),(VLOOKUP($B36,Datos[],MATCH($C$2,Datos[#Headers],0),FALSE)-VLOOKUP(AR$4,Datos[],MATCH($C$2,Datos[#Headers],0),FALSE))/VLOOKUP($B36,Datos[],MATCH($C$2,Datos[#Headers],0),FALSE))</f>
        <v>-27.151999999999987</v>
      </c>
      <c r="AS36" s="13">
        <f>IF($C$1="mm",VLOOKUP($B36,Datos[],MATCH($C$2,Datos[#Headers],0),FALSE)-VLOOKUP(AS$4,Datos[],MATCH($C$2,Datos[#Headers],0),FALSE),(VLOOKUP($B36,Datos[],MATCH($C$2,Datos[#Headers],0),FALSE)-VLOOKUP(AS$4,Datos[],MATCH($C$2,Datos[#Headers],0),FALSE))/VLOOKUP($B36,Datos[],MATCH($C$2,Datos[#Headers],0),FALSE))</f>
        <v>25.908000000000015</v>
      </c>
      <c r="AT36" s="13">
        <f>IF($C$1="mm",VLOOKUP($B36,Datos[],MATCH($C$2,Datos[#Headers],0),FALSE)-VLOOKUP(AT$4,Datos[],MATCH($C$2,Datos[#Headers],0),FALSE),(VLOOKUP($B36,Datos[],MATCH($C$2,Datos[#Headers],0),FALSE)-VLOOKUP(AT$4,Datos[],MATCH($C$2,Datos[#Headers],0),FALSE))/VLOOKUP($B36,Datos[],MATCH($C$2,Datos[#Headers],0),FALSE))</f>
        <v>9.3980000000000246</v>
      </c>
      <c r="AU36" s="13">
        <f>IF($C$1="mm",VLOOKUP($B36,Datos[],MATCH($C$2,Datos[#Headers],0),FALSE)-VLOOKUP(AU$4,Datos[],MATCH($C$2,Datos[#Headers],0),FALSE),(VLOOKUP($B36,Datos[],MATCH($C$2,Datos[#Headers],0),FALSE)-VLOOKUP(AU$4,Datos[],MATCH($C$2,Datos[#Headers],0),FALSE))/VLOOKUP($B36,Datos[],MATCH($C$2,Datos[#Headers],0),FALSE))</f>
        <v>46.228000000000037</v>
      </c>
      <c r="AV36" s="13">
        <f>IF($C$1="mm",VLOOKUP($B36,Datos[],MATCH($C$2,Datos[#Headers],0),FALSE)-VLOOKUP(AV$4,Datos[],MATCH($C$2,Datos[#Headers],0),FALSE),(VLOOKUP($B36,Datos[],MATCH($C$2,Datos[#Headers],0),FALSE)-VLOOKUP(AV$4,Datos[],MATCH($C$2,Datos[#Headers],0),FALSE))/VLOOKUP($B36,Datos[],MATCH($C$2,Datos[#Headers],0),FALSE))</f>
        <v>-29.151999999999987</v>
      </c>
      <c r="AW36" s="13">
        <f>IF($C$1="mm",VLOOKUP($B36,Datos[],MATCH($C$2,Datos[#Headers],0),FALSE)-VLOOKUP(AW$4,Datos[],MATCH($C$2,Datos[#Headers],0),FALSE),(VLOOKUP($B36,Datos[],MATCH($C$2,Datos[#Headers],0),FALSE)-VLOOKUP(AW$4,Datos[],MATCH($C$2,Datos[#Headers],0),FALSE))/VLOOKUP($B36,Datos[],MATCH($C$2,Datos[#Headers],0),FALSE))</f>
        <v>-3.3019999999999925</v>
      </c>
      <c r="AX36" s="13">
        <f>IF($C$1="mm",VLOOKUP($B36,Datos[],MATCH($C$2,Datos[#Headers],0),FALSE)-VLOOKUP(AX$4,Datos[],MATCH($C$2,Datos[#Headers],0),FALSE),(VLOOKUP($B36,Datos[],MATCH($C$2,Datos[#Headers],0),FALSE)-VLOOKUP(AX$4,Datos[],MATCH($C$2,Datos[#Headers],0),FALSE))/VLOOKUP($B36,Datos[],MATCH($C$2,Datos[#Headers],0),FALSE))</f>
        <v>-28.70199999999997</v>
      </c>
      <c r="AY36" s="13">
        <f>IF($C$1="mm",VLOOKUP($B36,Datos[],MATCH($C$2,Datos[#Headers],0),FALSE)-VLOOKUP(AY$4,Datos[],MATCH($C$2,Datos[#Headers],0),FALSE),(VLOOKUP($B36,Datos[],MATCH($C$2,Datos[#Headers],0),FALSE)-VLOOKUP(AY$4,Datos[],MATCH($C$2,Datos[#Headers],0),FALSE))/VLOOKUP($B36,Datos[],MATCH($C$2,Datos[#Headers],0),FALSE))</f>
        <v>13.207999999999998</v>
      </c>
      <c r="AZ36" s="13">
        <f>IF($C$1="mm",VLOOKUP($B36,Datos[],MATCH($C$2,Datos[#Headers],0),FALSE)-VLOOKUP(AZ$4,Datos[],MATCH($C$2,Datos[#Headers],0),FALSE),(VLOOKUP($B36,Datos[],MATCH($C$2,Datos[#Headers],0),FALSE)-VLOOKUP(AZ$4,Datos[],MATCH($C$2,Datos[#Headers],0),FALSE))/VLOOKUP($B36,Datos[],MATCH($C$2,Datos[#Headers],0),FALSE))</f>
        <v>8.1280000000000143</v>
      </c>
      <c r="BA36" s="13">
        <f>IF($C$1="mm",VLOOKUP($B36,Datos[],MATCH($C$2,Datos[#Headers],0),FALSE)-VLOOKUP(BA$4,Datos[],MATCH($C$2,Datos[#Headers],0),FALSE),(VLOOKUP($B36,Datos[],MATCH($C$2,Datos[#Headers],0),FALSE)-VLOOKUP(BA$4,Datos[],MATCH($C$2,Datos[#Headers],0),FALSE))/VLOOKUP($B36,Datos[],MATCH($C$2,Datos[#Headers],0),FALSE))</f>
        <v>25.908000000000015</v>
      </c>
      <c r="BB36" s="13" t="e">
        <f>IF($C$1="mm",VLOOKUP($B36,Datos[],MATCH($C$2,Datos[#Headers],0),FALSE)-VLOOKUP(BB$4,Datos[],MATCH($C$2,Datos[#Headers],0),FALSE),(VLOOKUP($B36,Datos[],MATCH($C$2,Datos[#Headers],0),FALSE)-VLOOKUP(BB$4,Datos[],MATCH($C$2,Datos[#Headers],0),FALSE))/VLOOKUP($B36,Datos[],MATCH($C$2,Datos[#Headers],0),FALSE))</f>
        <v>#N/A</v>
      </c>
      <c r="BC36" s="13">
        <f>IF($C$1="mm",VLOOKUP($B36,Datos[],MATCH($C$2,Datos[#Headers],0),FALSE)-VLOOKUP(BC$4,Datos[],MATCH($C$2,Datos[#Headers],0),FALSE),(VLOOKUP($B36,Datos[],MATCH($C$2,Datos[#Headers],0),FALSE)-VLOOKUP(BC$4,Datos[],MATCH($C$2,Datos[#Headers],0),FALSE))/VLOOKUP($B36,Datos[],MATCH($C$2,Datos[#Headers],0),FALSE))</f>
        <v>18.03400000000002</v>
      </c>
      <c r="BD36" s="13">
        <f>IF($C$1="mm",VLOOKUP($B36,Datos[],MATCH($C$2,Datos[#Headers],0),FALSE)-VLOOKUP(BD$4,Datos[],MATCH($C$2,Datos[#Headers],0),FALSE),(VLOOKUP($B36,Datos[],MATCH($C$2,Datos[#Headers],0),FALSE)-VLOOKUP(BD$4,Datos[],MATCH($C$2,Datos[#Headers],0),FALSE))/VLOOKUP($B36,Datos[],MATCH($C$2,Datos[#Headers],0),FALSE))</f>
        <v>-9.6519999999999868</v>
      </c>
      <c r="BE36" s="13">
        <f>IF($C$1="mm",VLOOKUP($B36,Datos[],MATCH($C$2,Datos[#Headers],0),FALSE)-VLOOKUP(BE$4,Datos[],MATCH($C$2,Datos[#Headers],0),FALSE),(VLOOKUP($B36,Datos[],MATCH($C$2,Datos[#Headers],0),FALSE)-VLOOKUP(BE$4,Datos[],MATCH($C$2,Datos[#Headers],0),FALSE))/VLOOKUP($B36,Datos[],MATCH($C$2,Datos[#Headers],0),FALSE))</f>
        <v>-35.051999999999992</v>
      </c>
      <c r="BF36" s="13">
        <f>IF($C$1="mm",VLOOKUP($B36,Datos[],MATCH($C$2,Datos[#Headers],0),FALSE)-VLOOKUP(BF$4,Datos[],MATCH($C$2,Datos[#Headers],0),FALSE),(VLOOKUP($B36,Datos[],MATCH($C$2,Datos[#Headers],0),FALSE)-VLOOKUP(BF$4,Datos[],MATCH($C$2,Datos[#Headers],0),FALSE))/VLOOKUP($B36,Datos[],MATCH($C$2,Datos[#Headers],0),FALSE))</f>
        <v>-9.6519999999999868</v>
      </c>
      <c r="BG36" s="13">
        <f>IF($C$1="mm",VLOOKUP($B36,Datos[],MATCH($C$2,Datos[#Headers],0),FALSE)-VLOOKUP(BG$4,Datos[],MATCH($C$2,Datos[#Headers],0),FALSE),(VLOOKUP($B36,Datos[],MATCH($C$2,Datos[#Headers],0),FALSE)-VLOOKUP(BG$4,Datos[],MATCH($C$2,Datos[#Headers],0),FALSE))/VLOOKUP($B36,Datos[],MATCH($C$2,Datos[#Headers],0),FALSE))</f>
        <v>-22.351999999999975</v>
      </c>
      <c r="BH36" s="13">
        <f>IF($C$1="mm",VLOOKUP($B36,Datos[],MATCH($C$2,Datos[#Headers],0),FALSE)-VLOOKUP(BH$4,Datos[],MATCH($C$2,Datos[#Headers],0),FALSE),(VLOOKUP($B36,Datos[],MATCH($C$2,Datos[#Headers],0),FALSE)-VLOOKUP(BH$4,Datos[],MATCH($C$2,Datos[#Headers],0),FALSE))/VLOOKUP($B36,Datos[],MATCH($C$2,Datos[#Headers],0),FALSE))</f>
        <v>-35.151999999999987</v>
      </c>
      <c r="BI36" s="13">
        <f>IF($C$1="mm",VLOOKUP($B36,Datos[],MATCH($C$2,Datos[#Headers],0),FALSE)-VLOOKUP(BI$4,Datos[],MATCH($C$2,Datos[#Headers],0),FALSE),(VLOOKUP($B36,Datos[],MATCH($C$2,Datos[#Headers],0),FALSE)-VLOOKUP(BI$4,Datos[],MATCH($C$2,Datos[#Headers],0),FALSE))/VLOOKUP($B36,Datos[],MATCH($C$2,Datos[#Headers],0),FALSE))</f>
        <v>25.908000000000015</v>
      </c>
      <c r="BJ36" s="13">
        <f>IF($C$1="mm",VLOOKUP($B36,Datos[],MATCH($C$2,Datos[#Headers],0),FALSE)-VLOOKUP(BJ$4,Datos[],MATCH($C$2,Datos[#Headers],0),FALSE),(VLOOKUP($B36,Datos[],MATCH($C$2,Datos[#Headers],0),FALSE)-VLOOKUP(BJ$4,Datos[],MATCH($C$2,Datos[#Headers],0),FALSE))/VLOOKUP($B36,Datos[],MATCH($C$2,Datos[#Headers],0),FALSE))</f>
        <v>20.828000000000031</v>
      </c>
      <c r="BK36" s="13">
        <f>IF($C$1="mm",VLOOKUP($B36,Datos[],MATCH($C$2,Datos[#Headers],0),FALSE)-VLOOKUP(BK$4,Datos[],MATCH($C$2,Datos[#Headers],0),FALSE),(VLOOKUP($B36,Datos[],MATCH($C$2,Datos[#Headers],0),FALSE)-VLOOKUP(BK$4,Datos[],MATCH($C$2,Datos[#Headers],0),FALSE))/VLOOKUP($B36,Datos[],MATCH($C$2,Datos[#Headers],0),FALSE))</f>
        <v>-7.1119999999999663</v>
      </c>
      <c r="BL36" s="13">
        <f>IF($C$1="mm",VLOOKUP($B36,Datos[],MATCH($C$2,Datos[#Headers],0),FALSE)-VLOOKUP(BL$4,Datos[],MATCH($C$2,Datos[#Headers],0),FALSE),(VLOOKUP($B36,Datos[],MATCH($C$2,Datos[#Headers],0),FALSE)-VLOOKUP(BL$4,Datos[],MATCH($C$2,Datos[#Headers],0),FALSE))/VLOOKUP($B36,Datos[],MATCH($C$2,Datos[#Headers],0),FALSE))</f>
        <v>-40.132000000000005</v>
      </c>
      <c r="BM36" s="13">
        <f>IF($C$1="mm",VLOOKUP($B36,Datos[],MATCH($C$2,Datos[#Headers],0),FALSE)-VLOOKUP(BM$4,Datos[],MATCH($C$2,Datos[#Headers],0),FALSE),(VLOOKUP($B36,Datos[],MATCH($C$2,Datos[#Headers],0),FALSE)-VLOOKUP(BM$4,Datos[],MATCH($C$2,Datos[#Headers],0),FALSE))/VLOOKUP($B36,Datos[],MATCH($C$2,Datos[#Headers],0),FALSE))</f>
        <v>-40.132000000000005</v>
      </c>
    </row>
    <row r="37" spans="2:65" s="10" customFormat="1" ht="29.7" customHeight="1" x14ac:dyDescent="0.55000000000000004">
      <c r="B37" s="29" t="s">
        <v>79</v>
      </c>
      <c r="C37" s="13">
        <f>IF($C$1="mm",VLOOKUP($B37,Datos[],MATCH($C$2,Datos[#Headers],0),FALSE)-VLOOKUP(C$4,Datos[],MATCH($C$2,Datos[#Headers],0),FALSE),(VLOOKUP($B37,Datos[],MATCH($C$2,Datos[#Headers],0),FALSE)-VLOOKUP(C$4,Datos[],MATCH($C$2,Datos[#Headers],0),FALSE))/VLOOKUP($B37,Datos[],MATCH($C$2,Datos[#Headers],0),FALSE))</f>
        <v>70.866000000000014</v>
      </c>
      <c r="D37" s="13">
        <f>IF($C$1="mm",VLOOKUP($B37,Datos[],MATCH($C$2,Datos[#Headers],0),FALSE)-VLOOKUP(D$4,Datos[],MATCH($C$2,Datos[#Headers],0),FALSE),(VLOOKUP($B37,Datos[],MATCH($C$2,Datos[#Headers],0),FALSE)-VLOOKUP(D$4,Datos[],MATCH($C$2,Datos[#Headers],0),FALSE))/VLOOKUP($B37,Datos[],MATCH($C$2,Datos[#Headers],0),FALSE))</f>
        <v>70.866000000000014</v>
      </c>
      <c r="E37" s="13">
        <f>IF($C$1="mm",VLOOKUP($B37,Datos[],MATCH($C$2,Datos[#Headers],0),FALSE)-VLOOKUP(E$4,Datos[],MATCH($C$2,Datos[#Headers],0),FALSE),(VLOOKUP($B37,Datos[],MATCH($C$2,Datos[#Headers],0),FALSE)-VLOOKUP(E$4,Datos[],MATCH($C$2,Datos[#Headers],0),FALSE))/VLOOKUP($B37,Datos[],MATCH($C$2,Datos[#Headers],0),FALSE))</f>
        <v>-21.165999999999997</v>
      </c>
      <c r="F37" s="13">
        <f>IF($C$1="mm",VLOOKUP($B37,Datos[],MATCH($C$2,Datos[#Headers],0),FALSE)-VLOOKUP(F$4,Datos[],MATCH($C$2,Datos[#Headers],0),FALSE),(VLOOKUP($B37,Datos[],MATCH($C$2,Datos[#Headers],0),FALSE)-VLOOKUP(F$4,Datos[],MATCH($C$2,Datos[#Headers],0),FALSE))/VLOOKUP($B37,Datos[],MATCH($C$2,Datos[#Headers],0),FALSE))</f>
        <v>-1.0159999999999911</v>
      </c>
      <c r="G37" s="13">
        <f>IF($C$1="mm",VLOOKUP($B37,Datos[],MATCH($C$2,Datos[#Headers],0),FALSE)-VLOOKUP(G$4,Datos[],MATCH($C$2,Datos[#Headers],0),FALSE),(VLOOKUP($B37,Datos[],MATCH($C$2,Datos[#Headers],0),FALSE)-VLOOKUP(G$4,Datos[],MATCH($C$2,Datos[#Headers],0),FALSE))/VLOOKUP($B37,Datos[],MATCH($C$2,Datos[#Headers],0),FALSE))</f>
        <v>-1.0159999999999911</v>
      </c>
      <c r="H37" s="13">
        <f>IF($C$1="mm",VLOOKUP($B37,Datos[],MATCH($C$2,Datos[#Headers],0),FALSE)-VLOOKUP(H$4,Datos[],MATCH($C$2,Datos[#Headers],0),FALSE),(VLOOKUP($B37,Datos[],MATCH($C$2,Datos[#Headers],0),FALSE)-VLOOKUP(H$4,Datos[],MATCH($C$2,Datos[#Headers],0),FALSE))/VLOOKUP($B37,Datos[],MATCH($C$2,Datos[#Headers],0),FALSE))</f>
        <v>52.832000000000022</v>
      </c>
      <c r="I37" s="13">
        <f>IF($C$1="mm",VLOOKUP($B37,Datos[],MATCH($C$2,Datos[#Headers],0),FALSE)-VLOOKUP(I$4,Datos[],MATCH($C$2,Datos[#Headers],0),FALSE),(VLOOKUP($B37,Datos[],MATCH($C$2,Datos[#Headers],0),FALSE)-VLOOKUP(I$4,Datos[],MATCH($C$2,Datos[#Headers],0),FALSE))/VLOOKUP($B37,Datos[],MATCH($C$2,Datos[#Headers],0),FALSE))</f>
        <v>5.3340000000000032</v>
      </c>
      <c r="J37" s="13">
        <f>IF($C$1="mm",VLOOKUP($B37,Datos[],MATCH($C$2,Datos[#Headers],0),FALSE)-VLOOKUP(J$4,Datos[],MATCH($C$2,Datos[#Headers],0),FALSE),(VLOOKUP($B37,Datos[],MATCH($C$2,Datos[#Headers],0),FALSE)-VLOOKUP(J$4,Datos[],MATCH($C$2,Datos[#Headers],0),FALSE))/VLOOKUP($B37,Datos[],MATCH($C$2,Datos[#Headers],0),FALSE))</f>
        <v>4.0640000000000214</v>
      </c>
      <c r="K37" s="13">
        <f>IF($C$1="mm",VLOOKUP($B37,Datos[],MATCH($C$2,Datos[#Headers],0),FALSE)-VLOOKUP(K$4,Datos[],MATCH($C$2,Datos[#Headers],0),FALSE),(VLOOKUP($B37,Datos[],MATCH($C$2,Datos[#Headers],0),FALSE)-VLOOKUP(K$4,Datos[],MATCH($C$2,Datos[#Headers],0),FALSE))/VLOOKUP($B37,Datos[],MATCH($C$2,Datos[#Headers],0),FALSE))</f>
        <v>23.114000000000004</v>
      </c>
      <c r="L37" s="13">
        <f>IF($C$1="mm",VLOOKUP($B37,Datos[],MATCH($C$2,Datos[#Headers],0),FALSE)-VLOOKUP(L$4,Datos[],MATCH($C$2,Datos[#Headers],0),FALSE),(VLOOKUP($B37,Datos[],MATCH($C$2,Datos[#Headers],0),FALSE)-VLOOKUP(L$4,Datos[],MATCH($C$2,Datos[#Headers],0),FALSE))/VLOOKUP($B37,Datos[],MATCH($C$2,Datos[#Headers],0),FALSE))</f>
        <v>23.114000000000004</v>
      </c>
      <c r="M37" s="13">
        <f>IF($C$1="mm",VLOOKUP($B37,Datos[],MATCH($C$2,Datos[#Headers],0),FALSE)-VLOOKUP(M$4,Datos[],MATCH($C$2,Datos[#Headers],0),FALSE),(VLOOKUP($B37,Datos[],MATCH($C$2,Datos[#Headers],0),FALSE)-VLOOKUP(M$4,Datos[],MATCH($C$2,Datos[#Headers],0),FALSE))/VLOOKUP($B37,Datos[],MATCH($C$2,Datos[#Headers],0),FALSE))</f>
        <v>0.76200000000000045</v>
      </c>
      <c r="N37" s="13">
        <f>IF($C$1="mm",VLOOKUP($B37,Datos[],MATCH($C$2,Datos[#Headers],0),FALSE)-VLOOKUP(N$4,Datos[],MATCH($C$2,Datos[#Headers],0),FALSE),(VLOOKUP($B37,Datos[],MATCH($C$2,Datos[#Headers],0),FALSE)-VLOOKUP(N$4,Datos[],MATCH($C$2,Datos[#Headers],0),FALSE))/VLOOKUP($B37,Datos[],MATCH($C$2,Datos[#Headers],0),FALSE))</f>
        <v>37.846000000000004</v>
      </c>
      <c r="O37" s="13">
        <f>IF($C$1="mm",VLOOKUP($B37,Datos[],MATCH($C$2,Datos[#Headers],0),FALSE)-VLOOKUP(O$4,Datos[],MATCH($C$2,Datos[#Headers],0),FALSE),(VLOOKUP($B37,Datos[],MATCH($C$2,Datos[#Headers],0),FALSE)-VLOOKUP(O$4,Datos[],MATCH($C$2,Datos[#Headers],0),FALSE))/VLOOKUP($B37,Datos[],MATCH($C$2,Datos[#Headers],0),FALSE))</f>
        <v>10.834000000000003</v>
      </c>
      <c r="P37" s="13">
        <f>IF($C$1="mm",VLOOKUP($B37,Datos[],MATCH($C$2,Datos[#Headers],0),FALSE)-VLOOKUP(P$4,Datos[],MATCH($C$2,Datos[#Headers],0),FALSE),(VLOOKUP($B37,Datos[],MATCH($C$2,Datos[#Headers],0),FALSE)-VLOOKUP(P$4,Datos[],MATCH($C$2,Datos[#Headers],0),FALSE))/VLOOKUP($B37,Datos[],MATCH($C$2,Datos[#Headers],0),FALSE))</f>
        <v>-12.165999999999997</v>
      </c>
      <c r="Q37" s="13">
        <f>IF($C$1="mm",VLOOKUP($B37,Datos[],MATCH($C$2,Datos[#Headers],0),FALSE)-VLOOKUP(Q$4,Datos[],MATCH($C$2,Datos[#Headers],0),FALSE),(VLOOKUP($B37,Datos[],MATCH($C$2,Datos[#Headers],0),FALSE)-VLOOKUP(Q$4,Datos[],MATCH($C$2,Datos[#Headers],0),FALSE))/VLOOKUP($B37,Datos[],MATCH($C$2,Datos[#Headers],0),FALSE))</f>
        <v>8.8340000000000032</v>
      </c>
      <c r="R37" s="13">
        <f>IF($C$1="mm",VLOOKUP($B37,Datos[],MATCH($C$2,Datos[#Headers],0),FALSE)-VLOOKUP(R$4,Datos[],MATCH($C$2,Datos[#Headers],0),FALSE),(VLOOKUP($B37,Datos[],MATCH($C$2,Datos[#Headers],0),FALSE)-VLOOKUP(R$4,Datos[],MATCH($C$2,Datos[#Headers],0),FALSE))/VLOOKUP($B37,Datos[],MATCH($C$2,Datos[#Headers],0),FALSE))</f>
        <v>-7.1659999999999968</v>
      </c>
      <c r="S37" s="13">
        <f>IF($C$1="mm",VLOOKUP($B37,Datos[],MATCH($C$2,Datos[#Headers],0),FALSE)-VLOOKUP(S$4,Datos[],MATCH($C$2,Datos[#Headers],0),FALSE),(VLOOKUP($B37,Datos[],MATCH($C$2,Datos[#Headers],0),FALSE)-VLOOKUP(S$4,Datos[],MATCH($C$2,Datos[#Headers],0),FALSE))/VLOOKUP($B37,Datos[],MATCH($C$2,Datos[#Headers],0),FALSE))</f>
        <v>35.334000000000003</v>
      </c>
      <c r="T37" s="13">
        <f>IF($C$1="mm",VLOOKUP($B37,Datos[],MATCH($C$2,Datos[#Headers],0),FALSE)-VLOOKUP(T$4,Datos[],MATCH($C$2,Datos[#Headers],0),FALSE),(VLOOKUP($B37,Datos[],MATCH($C$2,Datos[#Headers],0),FALSE)-VLOOKUP(T$4,Datos[],MATCH($C$2,Datos[#Headers],0),FALSE))/VLOOKUP($B37,Datos[],MATCH($C$2,Datos[#Headers],0),FALSE))</f>
        <v>25.834000000000003</v>
      </c>
      <c r="U37" s="13">
        <f>IF($C$1="mm",VLOOKUP($B37,Datos[],MATCH($C$2,Datos[#Headers],0),FALSE)-VLOOKUP(U$4,Datos[],MATCH($C$2,Datos[#Headers],0),FALSE),(VLOOKUP($B37,Datos[],MATCH($C$2,Datos[#Headers],0),FALSE)-VLOOKUP(U$4,Datos[],MATCH($C$2,Datos[#Headers],0),FALSE))/VLOOKUP($B37,Datos[],MATCH($C$2,Datos[#Headers],0),FALSE))</f>
        <v>7.8340000000000032</v>
      </c>
      <c r="V37" s="13">
        <f>IF($C$1="mm",VLOOKUP($B37,Datos[],MATCH($C$2,Datos[#Headers],0),FALSE)-VLOOKUP(V$4,Datos[],MATCH($C$2,Datos[#Headers],0),FALSE),(VLOOKUP($B37,Datos[],MATCH($C$2,Datos[#Headers],0),FALSE)-VLOOKUP(V$4,Datos[],MATCH($C$2,Datos[#Headers],0),FALSE))/VLOOKUP($B37,Datos[],MATCH($C$2,Datos[#Headers],0),FALSE))</f>
        <v>23.114000000000004</v>
      </c>
      <c r="W37" s="13">
        <f>IF($C$1="mm",VLOOKUP($B37,Datos[],MATCH($C$2,Datos[#Headers],0),FALSE)-VLOOKUP(W$4,Datos[],MATCH($C$2,Datos[#Headers],0),FALSE),(VLOOKUP($B37,Datos[],MATCH($C$2,Datos[#Headers],0),FALSE)-VLOOKUP(W$4,Datos[],MATCH($C$2,Datos[#Headers],0),FALSE))/VLOOKUP($B37,Datos[],MATCH($C$2,Datos[#Headers],0),FALSE))</f>
        <v>-12.165999999999997</v>
      </c>
      <c r="X37" s="13">
        <f>IF($C$1="mm",VLOOKUP($B37,Datos[],MATCH($C$2,Datos[#Headers],0),FALSE)-VLOOKUP(X$4,Datos[],MATCH($C$2,Datos[#Headers],0),FALSE),(VLOOKUP($B37,Datos[],MATCH($C$2,Datos[#Headers],0),FALSE)-VLOOKUP(X$4,Datos[],MATCH($C$2,Datos[#Headers],0),FALSE))/VLOOKUP($B37,Datos[],MATCH($C$2,Datos[#Headers],0),FALSE))</f>
        <v>7.8340000000000032</v>
      </c>
      <c r="Y37" s="13">
        <f>IF($C$1="mm",VLOOKUP($B37,Datos[],MATCH($C$2,Datos[#Headers],0),FALSE)-VLOOKUP(Y$4,Datos[],MATCH($C$2,Datos[#Headers],0),FALSE),(VLOOKUP($B37,Datos[],MATCH($C$2,Datos[#Headers],0),FALSE)-VLOOKUP(Y$4,Datos[],MATCH($C$2,Datos[#Headers],0),FALSE))/VLOOKUP($B37,Datos[],MATCH($C$2,Datos[#Headers],0),FALSE))</f>
        <v>-6.1659999999999968</v>
      </c>
      <c r="Z37" s="13">
        <f>IF($C$1="mm",VLOOKUP($B37,Datos[],MATCH($C$2,Datos[#Headers],0),FALSE)-VLOOKUP(Z$4,Datos[],MATCH($C$2,Datos[#Headers],0),FALSE),(VLOOKUP($B37,Datos[],MATCH($C$2,Datos[#Headers],0),FALSE)-VLOOKUP(Z$4,Datos[],MATCH($C$2,Datos[#Headers],0),FALSE))/VLOOKUP($B37,Datos[],MATCH($C$2,Datos[#Headers],0),FALSE))</f>
        <v>10.921999999999997</v>
      </c>
      <c r="AA37" s="13">
        <f>IF($C$1="mm",VLOOKUP($B37,Datos[],MATCH($C$2,Datos[#Headers],0),FALSE)-VLOOKUP(AA$4,Datos[],MATCH($C$2,Datos[#Headers],0),FALSE),(VLOOKUP($B37,Datos[],MATCH($C$2,Datos[#Headers],0),FALSE)-VLOOKUP(AA$4,Datos[],MATCH($C$2,Datos[#Headers],0),FALSE))/VLOOKUP($B37,Datos[],MATCH($C$2,Datos[#Headers],0),FALSE))</f>
        <v>6.8340000000000032</v>
      </c>
      <c r="AB37" s="13">
        <f>IF($C$1="mm",VLOOKUP($B37,Datos[],MATCH($C$2,Datos[#Headers],0),FALSE)-VLOOKUP(AB$4,Datos[],MATCH($C$2,Datos[#Headers],0),FALSE),(VLOOKUP($B37,Datos[],MATCH($C$2,Datos[#Headers],0),FALSE)-VLOOKUP(AB$4,Datos[],MATCH($C$2,Datos[#Headers],0),FALSE))/VLOOKUP($B37,Datos[],MATCH($C$2,Datos[#Headers],0),FALSE))</f>
        <v>32.76600000000002</v>
      </c>
      <c r="AC37" s="13">
        <f>IF($C$1="mm",VLOOKUP($B37,Datos[],MATCH($C$2,Datos[#Headers],0),FALSE)-VLOOKUP(AC$4,Datos[],MATCH($C$2,Datos[#Headers],0),FALSE),(VLOOKUP($B37,Datos[],MATCH($C$2,Datos[#Headers],0),FALSE)-VLOOKUP(AC$4,Datos[],MATCH($C$2,Datos[#Headers],0),FALSE))/VLOOKUP($B37,Datos[],MATCH($C$2,Datos[#Headers],0),FALSE))</f>
        <v>-26.162000000000006</v>
      </c>
      <c r="AD37" s="13">
        <f>IF($C$1="mm",VLOOKUP($B37,Datos[],MATCH($C$2,Datos[#Headers],0),FALSE)-VLOOKUP(AD$4,Datos[],MATCH($C$2,Datos[#Headers],0),FALSE),(VLOOKUP($B37,Datos[],MATCH($C$2,Datos[#Headers],0),FALSE)-VLOOKUP(AD$4,Datos[],MATCH($C$2,Datos[#Headers],0),FALSE))/VLOOKUP($B37,Datos[],MATCH($C$2,Datos[#Headers],0),FALSE))</f>
        <v>36.829999999999984</v>
      </c>
      <c r="AE37" s="13">
        <f>IF($C$1="mm",VLOOKUP($B37,Datos[],MATCH($C$2,Datos[#Headers],0),FALSE)-VLOOKUP(AE$4,Datos[],MATCH($C$2,Datos[#Headers],0),FALSE),(VLOOKUP($B37,Datos[],MATCH($C$2,Datos[#Headers],0),FALSE)-VLOOKUP(AE$4,Datos[],MATCH($C$2,Datos[#Headers],0),FALSE))/VLOOKUP($B37,Datos[],MATCH($C$2,Datos[#Headers],0),FALSE))</f>
        <v>30.734000000000009</v>
      </c>
      <c r="AF37" s="13">
        <f>IF($C$1="mm",VLOOKUP($B37,Datos[],MATCH($C$2,Datos[#Headers],0),FALSE)-VLOOKUP(AF$4,Datos[],MATCH($C$2,Datos[#Headers],0),FALSE),(VLOOKUP($B37,Datos[],MATCH($C$2,Datos[#Headers],0),FALSE)-VLOOKUP(AF$4,Datos[],MATCH($C$2,Datos[#Headers],0),FALSE))/VLOOKUP($B37,Datos[],MATCH($C$2,Datos[#Headers],0),FALSE))</f>
        <v>6.8580000000000041</v>
      </c>
      <c r="AG37" s="13">
        <f>IF($C$1="mm",VLOOKUP($B37,Datos[],MATCH($C$2,Datos[#Headers],0),FALSE)-VLOOKUP(AG$4,Datos[],MATCH($C$2,Datos[#Headers],0),FALSE),(VLOOKUP($B37,Datos[],MATCH($C$2,Datos[#Headers],0),FALSE)-VLOOKUP(AG$4,Datos[],MATCH($C$2,Datos[#Headers],0),FALSE))/VLOOKUP($B37,Datos[],MATCH($C$2,Datos[#Headers],0),FALSE))</f>
        <v>10.921999999999997</v>
      </c>
      <c r="AH37" s="13">
        <f>IF($C$1="mm",VLOOKUP($B37,Datos[],MATCH($C$2,Datos[#Headers],0),FALSE)-VLOOKUP(AH$4,Datos[],MATCH($C$2,Datos[#Headers],0),FALSE),(VLOOKUP($B37,Datos[],MATCH($C$2,Datos[#Headers],0),FALSE)-VLOOKUP(AH$4,Datos[],MATCH($C$2,Datos[#Headers],0),FALSE))/VLOOKUP($B37,Datos[],MATCH($C$2,Datos[#Headers],0),FALSE))</f>
        <v>14.98599999999999</v>
      </c>
      <c r="AI37" s="13">
        <f>IF($C$1="mm",VLOOKUP($B37,Datos[],MATCH($C$2,Datos[#Headers],0),FALSE)-VLOOKUP(AI$4,Datos[],MATCH($C$2,Datos[#Headers],0),FALSE),(VLOOKUP($B37,Datos[],MATCH($C$2,Datos[#Headers],0),FALSE)-VLOOKUP(AI$4,Datos[],MATCH($C$2,Datos[#Headers],0),FALSE))/VLOOKUP($B37,Datos[],MATCH($C$2,Datos[#Headers],0),FALSE))</f>
        <v>0</v>
      </c>
      <c r="AJ37" s="13">
        <f>IF($C$1="mm",VLOOKUP($B37,Datos[],MATCH($C$2,Datos[#Headers],0),FALSE)-VLOOKUP(AJ$4,Datos[],MATCH($C$2,Datos[#Headers],0),FALSE),(VLOOKUP($B37,Datos[],MATCH($C$2,Datos[#Headers],0),FALSE)-VLOOKUP(AJ$4,Datos[],MATCH($C$2,Datos[#Headers],0),FALSE))/VLOOKUP($B37,Datos[],MATCH($C$2,Datos[#Headers],0),FALSE))</f>
        <v>32.76600000000002</v>
      </c>
      <c r="AK37" s="13">
        <f>IF($C$1="mm",VLOOKUP($B37,Datos[],MATCH($C$2,Datos[#Headers],0),FALSE)-VLOOKUP(AK$4,Datos[],MATCH($C$2,Datos[#Headers],0),FALSE),(VLOOKUP($B37,Datos[],MATCH($C$2,Datos[#Headers],0),FALSE)-VLOOKUP(AK$4,Datos[],MATCH($C$2,Datos[#Headers],0),FALSE))/VLOOKUP($B37,Datos[],MATCH($C$2,Datos[#Headers],0),FALSE))</f>
        <v>9.8340000000000032</v>
      </c>
      <c r="AL37" s="13">
        <f>IF($C$1="mm",VLOOKUP($B37,Datos[],MATCH($C$2,Datos[#Headers],0),FALSE)-VLOOKUP(AL$4,Datos[],MATCH($C$2,Datos[#Headers],0),FALSE),(VLOOKUP($B37,Datos[],MATCH($C$2,Datos[#Headers],0),FALSE)-VLOOKUP(AL$4,Datos[],MATCH($C$2,Datos[#Headers],0),FALSE))/VLOOKUP($B37,Datos[],MATCH($C$2,Datos[#Headers],0),FALSE))</f>
        <v>-14.165999999999997</v>
      </c>
      <c r="AM37" s="13">
        <f>IF($C$1="mm",VLOOKUP($B37,Datos[],MATCH($C$2,Datos[#Headers],0),FALSE)-VLOOKUP(AM$4,Datos[],MATCH($C$2,Datos[#Headers],0),FALSE),(VLOOKUP($B37,Datos[],MATCH($C$2,Datos[#Headers],0),FALSE)-VLOOKUP(AM$4,Datos[],MATCH($C$2,Datos[#Headers],0),FALSE))/VLOOKUP($B37,Datos[],MATCH($C$2,Datos[#Headers],0),FALSE))</f>
        <v>27.940000000000026</v>
      </c>
      <c r="AN37" s="13">
        <f>IF($C$1="mm",VLOOKUP($B37,Datos[],MATCH($C$2,Datos[#Headers],0),FALSE)-VLOOKUP(AN$4,Datos[],MATCH($C$2,Datos[#Headers],0),FALSE),(VLOOKUP($B37,Datos[],MATCH($C$2,Datos[#Headers],0),FALSE)-VLOOKUP(AN$4,Datos[],MATCH($C$2,Datos[#Headers],0),FALSE))/VLOOKUP($B37,Datos[],MATCH($C$2,Datos[#Headers],0),FALSE))</f>
        <v>0.76200000000000045</v>
      </c>
      <c r="AO37" s="13">
        <f>IF($C$1="mm",VLOOKUP($B37,Datos[],MATCH($C$2,Datos[#Headers],0),FALSE)-VLOOKUP(AO$4,Datos[],MATCH($C$2,Datos[#Headers],0),FALSE),(VLOOKUP($B37,Datos[],MATCH($C$2,Datos[#Headers],0),FALSE)-VLOOKUP(AO$4,Datos[],MATCH($C$2,Datos[#Headers],0),FALSE))/VLOOKUP($B37,Datos[],MATCH($C$2,Datos[#Headers],0),FALSE))</f>
        <v>22.860000000000014</v>
      </c>
      <c r="AP37" s="13">
        <f>IF($C$1="mm",VLOOKUP($B37,Datos[],MATCH($C$2,Datos[#Headers],0),FALSE)-VLOOKUP(AP$4,Datos[],MATCH($C$2,Datos[#Headers],0),FALSE),(VLOOKUP($B37,Datos[],MATCH($C$2,Datos[#Headers],0),FALSE)-VLOOKUP(AP$4,Datos[],MATCH($C$2,Datos[#Headers],0),FALSE))/VLOOKUP($B37,Datos[],MATCH($C$2,Datos[#Headers],0),FALSE))</f>
        <v>18.033999999999992</v>
      </c>
      <c r="AQ37" s="13">
        <f>IF($C$1="mm",VLOOKUP($B37,Datos[],MATCH($C$2,Datos[#Headers],0),FALSE)-VLOOKUP(AQ$4,Datos[],MATCH($C$2,Datos[#Headers],0),FALSE),(VLOOKUP($B37,Datos[],MATCH($C$2,Datos[#Headers],0),FALSE)-VLOOKUP(AQ$4,Datos[],MATCH($C$2,Datos[#Headers],0),FALSE))/VLOOKUP($B37,Datos[],MATCH($C$2,Datos[#Headers],0),FALSE))</f>
        <v>-20.165999999999997</v>
      </c>
      <c r="AR37" s="13">
        <f>IF($C$1="mm",VLOOKUP($B37,Datos[],MATCH($C$2,Datos[#Headers],0),FALSE)-VLOOKUP(AR$4,Datos[],MATCH($C$2,Datos[#Headers],0),FALSE),(VLOOKUP($B37,Datos[],MATCH($C$2,Datos[#Headers],0),FALSE)-VLOOKUP(AR$4,Datos[],MATCH($C$2,Datos[#Headers],0),FALSE))/VLOOKUP($B37,Datos[],MATCH($C$2,Datos[#Headers],0),FALSE))</f>
        <v>-12.165999999999997</v>
      </c>
      <c r="AS37" s="13">
        <f>IF($C$1="mm",VLOOKUP($B37,Datos[],MATCH($C$2,Datos[#Headers],0),FALSE)-VLOOKUP(AS$4,Datos[],MATCH($C$2,Datos[#Headers],0),FALSE),(VLOOKUP($B37,Datos[],MATCH($C$2,Datos[#Headers],0),FALSE)-VLOOKUP(AS$4,Datos[],MATCH($C$2,Datos[#Headers],0),FALSE))/VLOOKUP($B37,Datos[],MATCH($C$2,Datos[#Headers],0),FALSE))</f>
        <v>40.894000000000005</v>
      </c>
      <c r="AT37" s="13">
        <f>IF($C$1="mm",VLOOKUP($B37,Datos[],MATCH($C$2,Datos[#Headers],0),FALSE)-VLOOKUP(AT$4,Datos[],MATCH($C$2,Datos[#Headers],0),FALSE),(VLOOKUP($B37,Datos[],MATCH($C$2,Datos[#Headers],0),FALSE)-VLOOKUP(AT$4,Datos[],MATCH($C$2,Datos[#Headers],0),FALSE))/VLOOKUP($B37,Datos[],MATCH($C$2,Datos[#Headers],0),FALSE))</f>
        <v>24.384000000000015</v>
      </c>
      <c r="AU37" s="13">
        <f>IF($C$1="mm",VLOOKUP($B37,Datos[],MATCH($C$2,Datos[#Headers],0),FALSE)-VLOOKUP(AU$4,Datos[],MATCH($C$2,Datos[#Headers],0),FALSE),(VLOOKUP($B37,Datos[],MATCH($C$2,Datos[#Headers],0),FALSE)-VLOOKUP(AU$4,Datos[],MATCH($C$2,Datos[#Headers],0),FALSE))/VLOOKUP($B37,Datos[],MATCH($C$2,Datos[#Headers],0),FALSE))</f>
        <v>61.214000000000027</v>
      </c>
      <c r="AV37" s="13">
        <f>IF($C$1="mm",VLOOKUP($B37,Datos[],MATCH($C$2,Datos[#Headers],0),FALSE)-VLOOKUP(AV$4,Datos[],MATCH($C$2,Datos[#Headers],0),FALSE),(VLOOKUP($B37,Datos[],MATCH($C$2,Datos[#Headers],0),FALSE)-VLOOKUP(AV$4,Datos[],MATCH($C$2,Datos[#Headers],0),FALSE))/VLOOKUP($B37,Datos[],MATCH($C$2,Datos[#Headers],0),FALSE))</f>
        <v>-14.165999999999997</v>
      </c>
      <c r="AW37" s="13">
        <f>IF($C$1="mm",VLOOKUP($B37,Datos[],MATCH($C$2,Datos[#Headers],0),FALSE)-VLOOKUP(AW$4,Datos[],MATCH($C$2,Datos[#Headers],0),FALSE),(VLOOKUP($B37,Datos[],MATCH($C$2,Datos[#Headers],0),FALSE)-VLOOKUP(AW$4,Datos[],MATCH($C$2,Datos[#Headers],0),FALSE))/VLOOKUP($B37,Datos[],MATCH($C$2,Datos[#Headers],0),FALSE))</f>
        <v>11.683999999999997</v>
      </c>
      <c r="AX37" s="13">
        <f>IF($C$1="mm",VLOOKUP($B37,Datos[],MATCH($C$2,Datos[#Headers],0),FALSE)-VLOOKUP(AX$4,Datos[],MATCH($C$2,Datos[#Headers],0),FALSE),(VLOOKUP($B37,Datos[],MATCH($C$2,Datos[#Headers],0),FALSE)-VLOOKUP(AX$4,Datos[],MATCH($C$2,Datos[#Headers],0),FALSE))/VLOOKUP($B37,Datos[],MATCH($C$2,Datos[#Headers],0),FALSE))</f>
        <v>-13.71599999999998</v>
      </c>
      <c r="AY37" s="13">
        <f>IF($C$1="mm",VLOOKUP($B37,Datos[],MATCH($C$2,Datos[#Headers],0),FALSE)-VLOOKUP(AY$4,Datos[],MATCH($C$2,Datos[#Headers],0),FALSE),(VLOOKUP($B37,Datos[],MATCH($C$2,Datos[#Headers],0),FALSE)-VLOOKUP(AY$4,Datos[],MATCH($C$2,Datos[#Headers],0),FALSE))/VLOOKUP($B37,Datos[],MATCH($C$2,Datos[#Headers],0),FALSE))</f>
        <v>28.193999999999988</v>
      </c>
      <c r="AZ37" s="13">
        <f>IF($C$1="mm",VLOOKUP($B37,Datos[],MATCH($C$2,Datos[#Headers],0),FALSE)-VLOOKUP(AZ$4,Datos[],MATCH($C$2,Datos[#Headers],0),FALSE),(VLOOKUP($B37,Datos[],MATCH($C$2,Datos[#Headers],0),FALSE)-VLOOKUP(AZ$4,Datos[],MATCH($C$2,Datos[#Headers],0),FALSE))/VLOOKUP($B37,Datos[],MATCH($C$2,Datos[#Headers],0),FALSE))</f>
        <v>23.114000000000004</v>
      </c>
      <c r="BA37" s="13">
        <f>IF($C$1="mm",VLOOKUP($B37,Datos[],MATCH($C$2,Datos[#Headers],0),FALSE)-VLOOKUP(BA$4,Datos[],MATCH($C$2,Datos[#Headers],0),FALSE),(VLOOKUP($B37,Datos[],MATCH($C$2,Datos[#Headers],0),FALSE)-VLOOKUP(BA$4,Datos[],MATCH($C$2,Datos[#Headers],0),FALSE))/VLOOKUP($B37,Datos[],MATCH($C$2,Datos[#Headers],0),FALSE))</f>
        <v>40.894000000000005</v>
      </c>
      <c r="BB37" s="13" t="e">
        <f>IF($C$1="mm",VLOOKUP($B37,Datos[],MATCH($C$2,Datos[#Headers],0),FALSE)-VLOOKUP(BB$4,Datos[],MATCH($C$2,Datos[#Headers],0),FALSE),(VLOOKUP($B37,Datos[],MATCH($C$2,Datos[#Headers],0),FALSE)-VLOOKUP(BB$4,Datos[],MATCH($C$2,Datos[#Headers],0),FALSE))/VLOOKUP($B37,Datos[],MATCH($C$2,Datos[#Headers],0),FALSE))</f>
        <v>#N/A</v>
      </c>
      <c r="BC37" s="13">
        <f>IF($C$1="mm",VLOOKUP($B37,Datos[],MATCH($C$2,Datos[#Headers],0),FALSE)-VLOOKUP(BC$4,Datos[],MATCH($C$2,Datos[#Headers],0),FALSE),(VLOOKUP($B37,Datos[],MATCH($C$2,Datos[#Headers],0),FALSE)-VLOOKUP(BC$4,Datos[],MATCH($C$2,Datos[#Headers],0),FALSE))/VLOOKUP($B37,Datos[],MATCH($C$2,Datos[#Headers],0),FALSE))</f>
        <v>33.02000000000001</v>
      </c>
      <c r="BD37" s="13">
        <f>IF($C$1="mm",VLOOKUP($B37,Datos[],MATCH($C$2,Datos[#Headers],0),FALSE)-VLOOKUP(BD$4,Datos[],MATCH($C$2,Datos[#Headers],0),FALSE),(VLOOKUP($B37,Datos[],MATCH($C$2,Datos[#Headers],0),FALSE)-VLOOKUP(BD$4,Datos[],MATCH($C$2,Datos[#Headers],0),FALSE))/VLOOKUP($B37,Datos[],MATCH($C$2,Datos[#Headers],0),FALSE))</f>
        <v>5.3340000000000032</v>
      </c>
      <c r="BE37" s="13">
        <f>IF($C$1="mm",VLOOKUP($B37,Datos[],MATCH($C$2,Datos[#Headers],0),FALSE)-VLOOKUP(BE$4,Datos[],MATCH($C$2,Datos[#Headers],0),FALSE),(VLOOKUP($B37,Datos[],MATCH($C$2,Datos[#Headers],0),FALSE)-VLOOKUP(BE$4,Datos[],MATCH($C$2,Datos[#Headers],0),FALSE))/VLOOKUP($B37,Datos[],MATCH($C$2,Datos[#Headers],0),FALSE))</f>
        <v>-20.066000000000003</v>
      </c>
      <c r="BF37" s="13">
        <f>IF($C$1="mm",VLOOKUP($B37,Datos[],MATCH($C$2,Datos[#Headers],0),FALSE)-VLOOKUP(BF$4,Datos[],MATCH($C$2,Datos[#Headers],0),FALSE),(VLOOKUP($B37,Datos[],MATCH($C$2,Datos[#Headers],0),FALSE)-VLOOKUP(BF$4,Datos[],MATCH($C$2,Datos[#Headers],0),FALSE))/VLOOKUP($B37,Datos[],MATCH($C$2,Datos[#Headers],0),FALSE))</f>
        <v>5.3340000000000032</v>
      </c>
      <c r="BG37" s="13">
        <f>IF($C$1="mm",VLOOKUP($B37,Datos[],MATCH($C$2,Datos[#Headers],0),FALSE)-VLOOKUP(BG$4,Datos[],MATCH($C$2,Datos[#Headers],0),FALSE),(VLOOKUP($B37,Datos[],MATCH($C$2,Datos[#Headers],0),FALSE)-VLOOKUP(BG$4,Datos[],MATCH($C$2,Datos[#Headers],0),FALSE))/VLOOKUP($B37,Datos[],MATCH($C$2,Datos[#Headers],0),FALSE))</f>
        <v>-7.3659999999999854</v>
      </c>
      <c r="BH37" s="13">
        <f>IF($C$1="mm",VLOOKUP($B37,Datos[],MATCH($C$2,Datos[#Headers],0),FALSE)-VLOOKUP(BH$4,Datos[],MATCH($C$2,Datos[#Headers],0),FALSE),(VLOOKUP($B37,Datos[],MATCH($C$2,Datos[#Headers],0),FALSE)-VLOOKUP(BH$4,Datos[],MATCH($C$2,Datos[#Headers],0),FALSE))/VLOOKUP($B37,Datos[],MATCH($C$2,Datos[#Headers],0),FALSE))</f>
        <v>-20.165999999999997</v>
      </c>
      <c r="BI37" s="13">
        <f>IF($C$1="mm",VLOOKUP($B37,Datos[],MATCH($C$2,Datos[#Headers],0),FALSE)-VLOOKUP(BI$4,Datos[],MATCH($C$2,Datos[#Headers],0),FALSE),(VLOOKUP($B37,Datos[],MATCH($C$2,Datos[#Headers],0),FALSE)-VLOOKUP(BI$4,Datos[],MATCH($C$2,Datos[#Headers],0),FALSE))/VLOOKUP($B37,Datos[],MATCH($C$2,Datos[#Headers],0),FALSE))</f>
        <v>40.894000000000005</v>
      </c>
      <c r="BJ37" s="13">
        <f>IF($C$1="mm",VLOOKUP($B37,Datos[],MATCH($C$2,Datos[#Headers],0),FALSE)-VLOOKUP(BJ$4,Datos[],MATCH($C$2,Datos[#Headers],0),FALSE),(VLOOKUP($B37,Datos[],MATCH($C$2,Datos[#Headers],0),FALSE)-VLOOKUP(BJ$4,Datos[],MATCH($C$2,Datos[#Headers],0),FALSE))/VLOOKUP($B37,Datos[],MATCH($C$2,Datos[#Headers],0),FALSE))</f>
        <v>35.814000000000021</v>
      </c>
      <c r="BK37" s="13">
        <f>IF($C$1="mm",VLOOKUP($B37,Datos[],MATCH($C$2,Datos[#Headers],0),FALSE)-VLOOKUP(BK$4,Datos[],MATCH($C$2,Datos[#Headers],0),FALSE),(VLOOKUP($B37,Datos[],MATCH($C$2,Datos[#Headers],0),FALSE)-VLOOKUP(BK$4,Datos[],MATCH($C$2,Datos[#Headers],0),FALSE))/VLOOKUP($B37,Datos[],MATCH($C$2,Datos[#Headers],0),FALSE))</f>
        <v>7.8740000000000236</v>
      </c>
      <c r="BL37" s="13">
        <f>IF($C$1="mm",VLOOKUP($B37,Datos[],MATCH($C$2,Datos[#Headers],0),FALSE)-VLOOKUP(BL$4,Datos[],MATCH($C$2,Datos[#Headers],0),FALSE),(VLOOKUP($B37,Datos[],MATCH($C$2,Datos[#Headers],0),FALSE)-VLOOKUP(BL$4,Datos[],MATCH($C$2,Datos[#Headers],0),FALSE))/VLOOKUP($B37,Datos[],MATCH($C$2,Datos[#Headers],0),FALSE))</f>
        <v>-25.146000000000015</v>
      </c>
      <c r="BM37" s="13">
        <f>IF($C$1="mm",VLOOKUP($B37,Datos[],MATCH($C$2,Datos[#Headers],0),FALSE)-VLOOKUP(BM$4,Datos[],MATCH($C$2,Datos[#Headers],0),FALSE),(VLOOKUP($B37,Datos[],MATCH($C$2,Datos[#Headers],0),FALSE)-VLOOKUP(BM$4,Datos[],MATCH($C$2,Datos[#Headers],0),FALSE))/VLOOKUP($B37,Datos[],MATCH($C$2,Datos[#Headers],0),FALSE))</f>
        <v>-25.146000000000015</v>
      </c>
    </row>
    <row r="38" spans="2:65" s="10" customFormat="1" ht="29.7" customHeight="1" x14ac:dyDescent="0.55000000000000004">
      <c r="B38" s="29" t="s">
        <v>80</v>
      </c>
      <c r="C38" s="13">
        <f>IF($C$1="mm",VLOOKUP($B38,Datos[],MATCH($C$2,Datos[#Headers],0),FALSE)-VLOOKUP(C$4,Datos[],MATCH($C$2,Datos[#Headers],0),FALSE),(VLOOKUP($B38,Datos[],MATCH($C$2,Datos[#Headers],0),FALSE)-VLOOKUP(C$4,Datos[],MATCH($C$2,Datos[#Headers],0),FALSE))/VLOOKUP($B38,Datos[],MATCH($C$2,Datos[#Headers],0),FALSE))</f>
        <v>38.099999999999994</v>
      </c>
      <c r="D38" s="13">
        <f>IF($C$1="mm",VLOOKUP($B38,Datos[],MATCH($C$2,Datos[#Headers],0),FALSE)-VLOOKUP(D$4,Datos[],MATCH($C$2,Datos[#Headers],0),FALSE),(VLOOKUP($B38,Datos[],MATCH($C$2,Datos[#Headers],0),FALSE)-VLOOKUP(D$4,Datos[],MATCH($C$2,Datos[#Headers],0),FALSE))/VLOOKUP($B38,Datos[],MATCH($C$2,Datos[#Headers],0),FALSE))</f>
        <v>38.099999999999994</v>
      </c>
      <c r="E38" s="13">
        <f>IF($C$1="mm",VLOOKUP($B38,Datos[],MATCH($C$2,Datos[#Headers],0),FALSE)-VLOOKUP(E$4,Datos[],MATCH($C$2,Datos[#Headers],0),FALSE),(VLOOKUP($B38,Datos[],MATCH($C$2,Datos[#Headers],0),FALSE)-VLOOKUP(E$4,Datos[],MATCH($C$2,Datos[#Headers],0),FALSE))/VLOOKUP($B38,Datos[],MATCH($C$2,Datos[#Headers],0),FALSE))</f>
        <v>-53.932000000000016</v>
      </c>
      <c r="F38" s="13">
        <f>IF($C$1="mm",VLOOKUP($B38,Datos[],MATCH($C$2,Datos[#Headers],0),FALSE)-VLOOKUP(F$4,Datos[],MATCH($C$2,Datos[#Headers],0),FALSE),(VLOOKUP($B38,Datos[],MATCH($C$2,Datos[#Headers],0),FALSE)-VLOOKUP(F$4,Datos[],MATCH($C$2,Datos[#Headers],0),FALSE))/VLOOKUP($B38,Datos[],MATCH($C$2,Datos[#Headers],0),FALSE))</f>
        <v>-33.782000000000011</v>
      </c>
      <c r="G38" s="13">
        <f>IF($C$1="mm",VLOOKUP($B38,Datos[],MATCH($C$2,Datos[#Headers],0),FALSE)-VLOOKUP(G$4,Datos[],MATCH($C$2,Datos[#Headers],0),FALSE),(VLOOKUP($B38,Datos[],MATCH($C$2,Datos[#Headers],0),FALSE)-VLOOKUP(G$4,Datos[],MATCH($C$2,Datos[#Headers],0),FALSE))/VLOOKUP($B38,Datos[],MATCH($C$2,Datos[#Headers],0),FALSE))</f>
        <v>-33.782000000000011</v>
      </c>
      <c r="H38" s="13">
        <f>IF($C$1="mm",VLOOKUP($B38,Datos[],MATCH($C$2,Datos[#Headers],0),FALSE)-VLOOKUP(H$4,Datos[],MATCH($C$2,Datos[#Headers],0),FALSE),(VLOOKUP($B38,Datos[],MATCH($C$2,Datos[#Headers],0),FALSE)-VLOOKUP(H$4,Datos[],MATCH($C$2,Datos[#Headers],0),FALSE))/VLOOKUP($B38,Datos[],MATCH($C$2,Datos[#Headers],0),FALSE))</f>
        <v>20.066000000000003</v>
      </c>
      <c r="I38" s="13">
        <f>IF($C$1="mm",VLOOKUP($B38,Datos[],MATCH($C$2,Datos[#Headers],0),FALSE)-VLOOKUP(I$4,Datos[],MATCH($C$2,Datos[#Headers],0),FALSE),(VLOOKUP($B38,Datos[],MATCH($C$2,Datos[#Headers],0),FALSE)-VLOOKUP(I$4,Datos[],MATCH($C$2,Datos[#Headers],0),FALSE))/VLOOKUP($B38,Datos[],MATCH($C$2,Datos[#Headers],0),FALSE))</f>
        <v>-27.432000000000016</v>
      </c>
      <c r="J38" s="13">
        <f>IF($C$1="mm",VLOOKUP($B38,Datos[],MATCH($C$2,Datos[#Headers],0),FALSE)-VLOOKUP(J$4,Datos[],MATCH($C$2,Datos[#Headers],0),FALSE),(VLOOKUP($B38,Datos[],MATCH($C$2,Datos[#Headers],0),FALSE)-VLOOKUP(J$4,Datos[],MATCH($C$2,Datos[#Headers],0),FALSE))/VLOOKUP($B38,Datos[],MATCH($C$2,Datos[#Headers],0),FALSE))</f>
        <v>-28.701999999999998</v>
      </c>
      <c r="K38" s="13">
        <f>IF($C$1="mm",VLOOKUP($B38,Datos[],MATCH($C$2,Datos[#Headers],0),FALSE)-VLOOKUP(K$4,Datos[],MATCH($C$2,Datos[#Headers],0),FALSE),(VLOOKUP($B38,Datos[],MATCH($C$2,Datos[#Headers],0),FALSE)-VLOOKUP(K$4,Datos[],MATCH($C$2,Datos[#Headers],0),FALSE))/VLOOKUP($B38,Datos[],MATCH($C$2,Datos[#Headers],0),FALSE))</f>
        <v>-9.6520000000000152</v>
      </c>
      <c r="L38" s="13">
        <f>IF($C$1="mm",VLOOKUP($B38,Datos[],MATCH($C$2,Datos[#Headers],0),FALSE)-VLOOKUP(L$4,Datos[],MATCH($C$2,Datos[#Headers],0),FALSE),(VLOOKUP($B38,Datos[],MATCH($C$2,Datos[#Headers],0),FALSE)-VLOOKUP(L$4,Datos[],MATCH($C$2,Datos[#Headers],0),FALSE))/VLOOKUP($B38,Datos[],MATCH($C$2,Datos[#Headers],0),FALSE))</f>
        <v>-9.6520000000000152</v>
      </c>
      <c r="M38" s="13">
        <f>IF($C$1="mm",VLOOKUP($B38,Datos[],MATCH($C$2,Datos[#Headers],0),FALSE)-VLOOKUP(M$4,Datos[],MATCH($C$2,Datos[#Headers],0),FALSE),(VLOOKUP($B38,Datos[],MATCH($C$2,Datos[#Headers],0),FALSE)-VLOOKUP(M$4,Datos[],MATCH($C$2,Datos[#Headers],0),FALSE))/VLOOKUP($B38,Datos[],MATCH($C$2,Datos[#Headers],0),FALSE))</f>
        <v>-32.004000000000019</v>
      </c>
      <c r="N38" s="13">
        <f>IF($C$1="mm",VLOOKUP($B38,Datos[],MATCH($C$2,Datos[#Headers],0),FALSE)-VLOOKUP(N$4,Datos[],MATCH($C$2,Datos[#Headers],0),FALSE),(VLOOKUP($B38,Datos[],MATCH($C$2,Datos[#Headers],0),FALSE)-VLOOKUP(N$4,Datos[],MATCH($C$2,Datos[#Headers],0),FALSE))/VLOOKUP($B38,Datos[],MATCH($C$2,Datos[#Headers],0),FALSE))</f>
        <v>5.0799999999999841</v>
      </c>
      <c r="O38" s="13">
        <f>IF($C$1="mm",VLOOKUP($B38,Datos[],MATCH($C$2,Datos[#Headers],0),FALSE)-VLOOKUP(O$4,Datos[],MATCH($C$2,Datos[#Headers],0),FALSE),(VLOOKUP($B38,Datos[],MATCH($C$2,Datos[#Headers],0),FALSE)-VLOOKUP(O$4,Datos[],MATCH($C$2,Datos[#Headers],0),FALSE))/VLOOKUP($B38,Datos[],MATCH($C$2,Datos[#Headers],0),FALSE))</f>
        <v>-21.932000000000016</v>
      </c>
      <c r="P38" s="13">
        <f>IF($C$1="mm",VLOOKUP($B38,Datos[],MATCH($C$2,Datos[#Headers],0),FALSE)-VLOOKUP(P$4,Datos[],MATCH($C$2,Datos[#Headers],0),FALSE),(VLOOKUP($B38,Datos[],MATCH($C$2,Datos[#Headers],0),FALSE)-VLOOKUP(P$4,Datos[],MATCH($C$2,Datos[#Headers],0),FALSE))/VLOOKUP($B38,Datos[],MATCH($C$2,Datos[#Headers],0),FALSE))</f>
        <v>-44.932000000000016</v>
      </c>
      <c r="Q38" s="13">
        <f>IF($C$1="mm",VLOOKUP($B38,Datos[],MATCH($C$2,Datos[#Headers],0),FALSE)-VLOOKUP(Q$4,Datos[],MATCH($C$2,Datos[#Headers],0),FALSE),(VLOOKUP($B38,Datos[],MATCH($C$2,Datos[#Headers],0),FALSE)-VLOOKUP(Q$4,Datos[],MATCH($C$2,Datos[#Headers],0),FALSE))/VLOOKUP($B38,Datos[],MATCH($C$2,Datos[#Headers],0),FALSE))</f>
        <v>-23.932000000000016</v>
      </c>
      <c r="R38" s="13">
        <f>IF($C$1="mm",VLOOKUP($B38,Datos[],MATCH($C$2,Datos[#Headers],0),FALSE)-VLOOKUP(R$4,Datos[],MATCH($C$2,Datos[#Headers],0),FALSE),(VLOOKUP($B38,Datos[],MATCH($C$2,Datos[#Headers],0),FALSE)-VLOOKUP(R$4,Datos[],MATCH($C$2,Datos[#Headers],0),FALSE))/VLOOKUP($B38,Datos[],MATCH($C$2,Datos[#Headers],0),FALSE))</f>
        <v>-39.932000000000016</v>
      </c>
      <c r="S38" s="13">
        <f>IF($C$1="mm",VLOOKUP($B38,Datos[],MATCH($C$2,Datos[#Headers],0),FALSE)-VLOOKUP(S$4,Datos[],MATCH($C$2,Datos[#Headers],0),FALSE),(VLOOKUP($B38,Datos[],MATCH($C$2,Datos[#Headers],0),FALSE)-VLOOKUP(S$4,Datos[],MATCH($C$2,Datos[#Headers],0),FALSE))/VLOOKUP($B38,Datos[],MATCH($C$2,Datos[#Headers],0),FALSE))</f>
        <v>2.5679999999999836</v>
      </c>
      <c r="T38" s="13">
        <f>IF($C$1="mm",VLOOKUP($B38,Datos[],MATCH($C$2,Datos[#Headers],0),FALSE)-VLOOKUP(T$4,Datos[],MATCH($C$2,Datos[#Headers],0),FALSE),(VLOOKUP($B38,Datos[],MATCH($C$2,Datos[#Headers],0),FALSE)-VLOOKUP(T$4,Datos[],MATCH($C$2,Datos[#Headers],0),FALSE))/VLOOKUP($B38,Datos[],MATCH($C$2,Datos[#Headers],0),FALSE))</f>
        <v>-6.9320000000000164</v>
      </c>
      <c r="U38" s="13">
        <f>IF($C$1="mm",VLOOKUP($B38,Datos[],MATCH($C$2,Datos[#Headers],0),FALSE)-VLOOKUP(U$4,Datos[],MATCH($C$2,Datos[#Headers],0),FALSE),(VLOOKUP($B38,Datos[],MATCH($C$2,Datos[#Headers],0),FALSE)-VLOOKUP(U$4,Datos[],MATCH($C$2,Datos[#Headers],0),FALSE))/VLOOKUP($B38,Datos[],MATCH($C$2,Datos[#Headers],0),FALSE))</f>
        <v>-24.932000000000016</v>
      </c>
      <c r="V38" s="13">
        <f>IF($C$1="mm",VLOOKUP($B38,Datos[],MATCH($C$2,Datos[#Headers],0),FALSE)-VLOOKUP(V$4,Datos[],MATCH($C$2,Datos[#Headers],0),FALSE),(VLOOKUP($B38,Datos[],MATCH($C$2,Datos[#Headers],0),FALSE)-VLOOKUP(V$4,Datos[],MATCH($C$2,Datos[#Headers],0),FALSE))/VLOOKUP($B38,Datos[],MATCH($C$2,Datos[#Headers],0),FALSE))</f>
        <v>-9.6520000000000152</v>
      </c>
      <c r="W38" s="13">
        <f>IF($C$1="mm",VLOOKUP($B38,Datos[],MATCH($C$2,Datos[#Headers],0),FALSE)-VLOOKUP(W$4,Datos[],MATCH($C$2,Datos[#Headers],0),FALSE),(VLOOKUP($B38,Datos[],MATCH($C$2,Datos[#Headers],0),FALSE)-VLOOKUP(W$4,Datos[],MATCH($C$2,Datos[#Headers],0),FALSE))/VLOOKUP($B38,Datos[],MATCH($C$2,Datos[#Headers],0),FALSE))</f>
        <v>-44.932000000000016</v>
      </c>
      <c r="X38" s="13">
        <f>IF($C$1="mm",VLOOKUP($B38,Datos[],MATCH($C$2,Datos[#Headers],0),FALSE)-VLOOKUP(X$4,Datos[],MATCH($C$2,Datos[#Headers],0),FALSE),(VLOOKUP($B38,Datos[],MATCH($C$2,Datos[#Headers],0),FALSE)-VLOOKUP(X$4,Datos[],MATCH($C$2,Datos[#Headers],0),FALSE))/VLOOKUP($B38,Datos[],MATCH($C$2,Datos[#Headers],0),FALSE))</f>
        <v>-24.932000000000016</v>
      </c>
      <c r="Y38" s="13">
        <f>IF($C$1="mm",VLOOKUP($B38,Datos[],MATCH($C$2,Datos[#Headers],0),FALSE)-VLOOKUP(Y$4,Datos[],MATCH($C$2,Datos[#Headers],0),FALSE),(VLOOKUP($B38,Datos[],MATCH($C$2,Datos[#Headers],0),FALSE)-VLOOKUP(Y$4,Datos[],MATCH($C$2,Datos[#Headers],0),FALSE))/VLOOKUP($B38,Datos[],MATCH($C$2,Datos[#Headers],0),FALSE))</f>
        <v>-38.932000000000016</v>
      </c>
      <c r="Z38" s="13">
        <f>IF($C$1="mm",VLOOKUP($B38,Datos[],MATCH($C$2,Datos[#Headers],0),FALSE)-VLOOKUP(Z$4,Datos[],MATCH($C$2,Datos[#Headers],0),FALSE),(VLOOKUP($B38,Datos[],MATCH($C$2,Datos[#Headers],0),FALSE)-VLOOKUP(Z$4,Datos[],MATCH($C$2,Datos[#Headers],0),FALSE))/VLOOKUP($B38,Datos[],MATCH($C$2,Datos[#Headers],0),FALSE))</f>
        <v>-21.844000000000023</v>
      </c>
      <c r="AA38" s="13">
        <f>IF($C$1="mm",VLOOKUP($B38,Datos[],MATCH($C$2,Datos[#Headers],0),FALSE)-VLOOKUP(AA$4,Datos[],MATCH($C$2,Datos[#Headers],0),FALSE),(VLOOKUP($B38,Datos[],MATCH($C$2,Datos[#Headers],0),FALSE)-VLOOKUP(AA$4,Datos[],MATCH($C$2,Datos[#Headers],0),FALSE))/VLOOKUP($B38,Datos[],MATCH($C$2,Datos[#Headers],0),FALSE))</f>
        <v>-25.932000000000016</v>
      </c>
      <c r="AB38" s="13">
        <f>IF($C$1="mm",VLOOKUP($B38,Datos[],MATCH($C$2,Datos[#Headers],0),FALSE)-VLOOKUP(AB$4,Datos[],MATCH($C$2,Datos[#Headers],0),FALSE),(VLOOKUP($B38,Datos[],MATCH($C$2,Datos[#Headers],0),FALSE)-VLOOKUP(AB$4,Datos[],MATCH($C$2,Datos[#Headers],0),FALSE))/VLOOKUP($B38,Datos[],MATCH($C$2,Datos[#Headers],0),FALSE))</f>
        <v>0</v>
      </c>
      <c r="AC38" s="13">
        <f>IF($C$1="mm",VLOOKUP($B38,Datos[],MATCH($C$2,Datos[#Headers],0),FALSE)-VLOOKUP(AC$4,Datos[],MATCH($C$2,Datos[#Headers],0),FALSE),(VLOOKUP($B38,Datos[],MATCH($C$2,Datos[#Headers],0),FALSE)-VLOOKUP(AC$4,Datos[],MATCH($C$2,Datos[#Headers],0),FALSE))/VLOOKUP($B38,Datos[],MATCH($C$2,Datos[#Headers],0),FALSE))</f>
        <v>-58.928000000000026</v>
      </c>
      <c r="AD38" s="13">
        <f>IF($C$1="mm",VLOOKUP($B38,Datos[],MATCH($C$2,Datos[#Headers],0),FALSE)-VLOOKUP(AD$4,Datos[],MATCH($C$2,Datos[#Headers],0),FALSE),(VLOOKUP($B38,Datos[],MATCH($C$2,Datos[#Headers],0),FALSE)-VLOOKUP(AD$4,Datos[],MATCH($C$2,Datos[#Headers],0),FALSE))/VLOOKUP($B38,Datos[],MATCH($C$2,Datos[#Headers],0),FALSE))</f>
        <v>4.0639999999999645</v>
      </c>
      <c r="AE38" s="13">
        <f>IF($C$1="mm",VLOOKUP($B38,Datos[],MATCH($C$2,Datos[#Headers],0),FALSE)-VLOOKUP(AE$4,Datos[],MATCH($C$2,Datos[#Headers],0),FALSE),(VLOOKUP($B38,Datos[],MATCH($C$2,Datos[#Headers],0),FALSE)-VLOOKUP(AE$4,Datos[],MATCH($C$2,Datos[#Headers],0),FALSE))/VLOOKUP($B38,Datos[],MATCH($C$2,Datos[#Headers],0),FALSE))</f>
        <v>-2.0320000000000107</v>
      </c>
      <c r="AF38" s="13">
        <f>IF($C$1="mm",VLOOKUP($B38,Datos[],MATCH($C$2,Datos[#Headers],0),FALSE)-VLOOKUP(AF$4,Datos[],MATCH($C$2,Datos[#Headers],0),FALSE),(VLOOKUP($B38,Datos[],MATCH($C$2,Datos[#Headers],0),FALSE)-VLOOKUP(AF$4,Datos[],MATCH($C$2,Datos[#Headers],0),FALSE))/VLOOKUP($B38,Datos[],MATCH($C$2,Datos[#Headers],0),FALSE))</f>
        <v>-25.908000000000015</v>
      </c>
      <c r="AG38" s="13">
        <f>IF($C$1="mm",VLOOKUP($B38,Datos[],MATCH($C$2,Datos[#Headers],0),FALSE)-VLOOKUP(AG$4,Datos[],MATCH($C$2,Datos[#Headers],0),FALSE),(VLOOKUP($B38,Datos[],MATCH($C$2,Datos[#Headers],0),FALSE)-VLOOKUP(AG$4,Datos[],MATCH($C$2,Datos[#Headers],0),FALSE))/VLOOKUP($B38,Datos[],MATCH($C$2,Datos[#Headers],0),FALSE))</f>
        <v>-21.844000000000023</v>
      </c>
      <c r="AH38" s="13">
        <f>IF($C$1="mm",VLOOKUP($B38,Datos[],MATCH($C$2,Datos[#Headers],0),FALSE)-VLOOKUP(AH$4,Datos[],MATCH($C$2,Datos[#Headers],0),FALSE),(VLOOKUP($B38,Datos[],MATCH($C$2,Datos[#Headers],0),FALSE)-VLOOKUP(AH$4,Datos[],MATCH($C$2,Datos[#Headers],0),FALSE))/VLOOKUP($B38,Datos[],MATCH($C$2,Datos[#Headers],0),FALSE))</f>
        <v>-17.78000000000003</v>
      </c>
      <c r="AI38" s="13">
        <f>IF($C$1="mm",VLOOKUP($B38,Datos[],MATCH($C$2,Datos[#Headers],0),FALSE)-VLOOKUP(AI$4,Datos[],MATCH($C$2,Datos[#Headers],0),FALSE),(VLOOKUP($B38,Datos[],MATCH($C$2,Datos[#Headers],0),FALSE)-VLOOKUP(AI$4,Datos[],MATCH($C$2,Datos[#Headers],0),FALSE))/VLOOKUP($B38,Datos[],MATCH($C$2,Datos[#Headers],0),FALSE))</f>
        <v>-32.76600000000002</v>
      </c>
      <c r="AJ38" s="13">
        <f>IF($C$1="mm",VLOOKUP($B38,Datos[],MATCH($C$2,Datos[#Headers],0),FALSE)-VLOOKUP(AJ$4,Datos[],MATCH($C$2,Datos[#Headers],0),FALSE),(VLOOKUP($B38,Datos[],MATCH($C$2,Datos[#Headers],0),FALSE)-VLOOKUP(AJ$4,Datos[],MATCH($C$2,Datos[#Headers],0),FALSE))/VLOOKUP($B38,Datos[],MATCH($C$2,Datos[#Headers],0),FALSE))</f>
        <v>0</v>
      </c>
      <c r="AK38" s="13">
        <f>IF($C$1="mm",VLOOKUP($B38,Datos[],MATCH($C$2,Datos[#Headers],0),FALSE)-VLOOKUP(AK$4,Datos[],MATCH($C$2,Datos[#Headers],0),FALSE),(VLOOKUP($B38,Datos[],MATCH($C$2,Datos[#Headers],0),FALSE)-VLOOKUP(AK$4,Datos[],MATCH($C$2,Datos[#Headers],0),FALSE))/VLOOKUP($B38,Datos[],MATCH($C$2,Datos[#Headers],0),FALSE))</f>
        <v>-22.932000000000016</v>
      </c>
      <c r="AL38" s="13">
        <f>IF($C$1="mm",VLOOKUP($B38,Datos[],MATCH($C$2,Datos[#Headers],0),FALSE)-VLOOKUP(AL$4,Datos[],MATCH($C$2,Datos[#Headers],0),FALSE),(VLOOKUP($B38,Datos[],MATCH($C$2,Datos[#Headers],0),FALSE)-VLOOKUP(AL$4,Datos[],MATCH($C$2,Datos[#Headers],0),FALSE))/VLOOKUP($B38,Datos[],MATCH($C$2,Datos[#Headers],0),FALSE))</f>
        <v>-46.932000000000016</v>
      </c>
      <c r="AM38" s="13">
        <f>IF($C$1="mm",VLOOKUP($B38,Datos[],MATCH($C$2,Datos[#Headers],0),FALSE)-VLOOKUP(AM$4,Datos[],MATCH($C$2,Datos[#Headers],0),FALSE),(VLOOKUP($B38,Datos[],MATCH($C$2,Datos[#Headers],0),FALSE)-VLOOKUP(AM$4,Datos[],MATCH($C$2,Datos[#Headers],0),FALSE))/VLOOKUP($B38,Datos[],MATCH($C$2,Datos[#Headers],0),FALSE))</f>
        <v>-4.8259999999999934</v>
      </c>
      <c r="AN38" s="13">
        <f>IF($C$1="mm",VLOOKUP($B38,Datos[],MATCH($C$2,Datos[#Headers],0),FALSE)-VLOOKUP(AN$4,Datos[],MATCH($C$2,Datos[#Headers],0),FALSE),(VLOOKUP($B38,Datos[],MATCH($C$2,Datos[#Headers],0),FALSE)-VLOOKUP(AN$4,Datos[],MATCH($C$2,Datos[#Headers],0),FALSE))/VLOOKUP($B38,Datos[],MATCH($C$2,Datos[#Headers],0),FALSE))</f>
        <v>-32.004000000000019</v>
      </c>
      <c r="AO38" s="13">
        <f>IF($C$1="mm",VLOOKUP($B38,Datos[],MATCH($C$2,Datos[#Headers],0),FALSE)-VLOOKUP(AO$4,Datos[],MATCH($C$2,Datos[#Headers],0),FALSE),(VLOOKUP($B38,Datos[],MATCH($C$2,Datos[#Headers],0),FALSE)-VLOOKUP(AO$4,Datos[],MATCH($C$2,Datos[#Headers],0),FALSE))/VLOOKUP($B38,Datos[],MATCH($C$2,Datos[#Headers],0),FALSE))</f>
        <v>-9.9060000000000059</v>
      </c>
      <c r="AP38" s="13">
        <f>IF($C$1="mm",VLOOKUP($B38,Datos[],MATCH($C$2,Datos[#Headers],0),FALSE)-VLOOKUP(AP$4,Datos[],MATCH($C$2,Datos[#Headers],0),FALSE),(VLOOKUP($B38,Datos[],MATCH($C$2,Datos[#Headers],0),FALSE)-VLOOKUP(AP$4,Datos[],MATCH($C$2,Datos[#Headers],0),FALSE))/VLOOKUP($B38,Datos[],MATCH($C$2,Datos[#Headers],0),FALSE))</f>
        <v>-14.732000000000028</v>
      </c>
      <c r="AQ38" s="13">
        <f>IF($C$1="mm",VLOOKUP($B38,Datos[],MATCH($C$2,Datos[#Headers],0),FALSE)-VLOOKUP(AQ$4,Datos[],MATCH($C$2,Datos[#Headers],0),FALSE),(VLOOKUP($B38,Datos[],MATCH($C$2,Datos[#Headers],0),FALSE)-VLOOKUP(AQ$4,Datos[],MATCH($C$2,Datos[#Headers],0),FALSE))/VLOOKUP($B38,Datos[],MATCH($C$2,Datos[#Headers],0),FALSE))</f>
        <v>-52.932000000000016</v>
      </c>
      <c r="AR38" s="13">
        <f>IF($C$1="mm",VLOOKUP($B38,Datos[],MATCH($C$2,Datos[#Headers],0),FALSE)-VLOOKUP(AR$4,Datos[],MATCH($C$2,Datos[#Headers],0),FALSE),(VLOOKUP($B38,Datos[],MATCH($C$2,Datos[#Headers],0),FALSE)-VLOOKUP(AR$4,Datos[],MATCH($C$2,Datos[#Headers],0),FALSE))/VLOOKUP($B38,Datos[],MATCH($C$2,Datos[#Headers],0),FALSE))</f>
        <v>-44.932000000000016</v>
      </c>
      <c r="AS38" s="13">
        <f>IF($C$1="mm",VLOOKUP($B38,Datos[],MATCH($C$2,Datos[#Headers],0),FALSE)-VLOOKUP(AS$4,Datos[],MATCH($C$2,Datos[#Headers],0),FALSE),(VLOOKUP($B38,Datos[],MATCH($C$2,Datos[#Headers],0),FALSE)-VLOOKUP(AS$4,Datos[],MATCH($C$2,Datos[#Headers],0),FALSE))/VLOOKUP($B38,Datos[],MATCH($C$2,Datos[#Headers],0),FALSE))</f>
        <v>8.1279999999999859</v>
      </c>
      <c r="AT38" s="13">
        <f>IF($C$1="mm",VLOOKUP($B38,Datos[],MATCH($C$2,Datos[#Headers],0),FALSE)-VLOOKUP(AT$4,Datos[],MATCH($C$2,Datos[#Headers],0),FALSE),(VLOOKUP($B38,Datos[],MATCH($C$2,Datos[#Headers],0),FALSE)-VLOOKUP(AT$4,Datos[],MATCH($C$2,Datos[#Headers],0),FALSE))/VLOOKUP($B38,Datos[],MATCH($C$2,Datos[#Headers],0),FALSE))</f>
        <v>-8.382000000000005</v>
      </c>
      <c r="AU38" s="13">
        <f>IF($C$1="mm",VLOOKUP($B38,Datos[],MATCH($C$2,Datos[#Headers],0),FALSE)-VLOOKUP(AU$4,Datos[],MATCH($C$2,Datos[#Headers],0),FALSE),(VLOOKUP($B38,Datos[],MATCH($C$2,Datos[#Headers],0),FALSE)-VLOOKUP(AU$4,Datos[],MATCH($C$2,Datos[#Headers],0),FALSE))/VLOOKUP($B38,Datos[],MATCH($C$2,Datos[#Headers],0),FALSE))</f>
        <v>28.448000000000008</v>
      </c>
      <c r="AV38" s="13">
        <f>IF($C$1="mm",VLOOKUP($B38,Datos[],MATCH($C$2,Datos[#Headers],0),FALSE)-VLOOKUP(AV$4,Datos[],MATCH($C$2,Datos[#Headers],0),FALSE),(VLOOKUP($B38,Datos[],MATCH($C$2,Datos[#Headers],0),FALSE)-VLOOKUP(AV$4,Datos[],MATCH($C$2,Datos[#Headers],0),FALSE))/VLOOKUP($B38,Datos[],MATCH($C$2,Datos[#Headers],0),FALSE))</f>
        <v>-46.932000000000016</v>
      </c>
      <c r="AW38" s="13">
        <f>IF($C$1="mm",VLOOKUP($B38,Datos[],MATCH($C$2,Datos[#Headers],0),FALSE)-VLOOKUP(AW$4,Datos[],MATCH($C$2,Datos[#Headers],0),FALSE),(VLOOKUP($B38,Datos[],MATCH($C$2,Datos[#Headers],0),FALSE)-VLOOKUP(AW$4,Datos[],MATCH($C$2,Datos[#Headers],0),FALSE))/VLOOKUP($B38,Datos[],MATCH($C$2,Datos[#Headers],0),FALSE))</f>
        <v>-21.082000000000022</v>
      </c>
      <c r="AX38" s="13">
        <f>IF($C$1="mm",VLOOKUP($B38,Datos[],MATCH($C$2,Datos[#Headers],0),FALSE)-VLOOKUP(AX$4,Datos[],MATCH($C$2,Datos[#Headers],0),FALSE),(VLOOKUP($B38,Datos[],MATCH($C$2,Datos[#Headers],0),FALSE)-VLOOKUP(AX$4,Datos[],MATCH($C$2,Datos[#Headers],0),FALSE))/VLOOKUP($B38,Datos[],MATCH($C$2,Datos[#Headers],0),FALSE))</f>
        <v>-46.481999999999999</v>
      </c>
      <c r="AY38" s="13">
        <f>IF($C$1="mm",VLOOKUP($B38,Datos[],MATCH($C$2,Datos[#Headers],0),FALSE)-VLOOKUP(AY$4,Datos[],MATCH($C$2,Datos[#Headers],0),FALSE),(VLOOKUP($B38,Datos[],MATCH($C$2,Datos[#Headers],0),FALSE)-VLOOKUP(AY$4,Datos[],MATCH($C$2,Datos[#Headers],0),FALSE))/VLOOKUP($B38,Datos[],MATCH($C$2,Datos[#Headers],0),FALSE))</f>
        <v>-4.5720000000000312</v>
      </c>
      <c r="AZ38" s="13">
        <f>IF($C$1="mm",VLOOKUP($B38,Datos[],MATCH($C$2,Datos[#Headers],0),FALSE)-VLOOKUP(AZ$4,Datos[],MATCH($C$2,Datos[#Headers],0),FALSE),(VLOOKUP($B38,Datos[],MATCH($C$2,Datos[#Headers],0),FALSE)-VLOOKUP(AZ$4,Datos[],MATCH($C$2,Datos[#Headers],0),FALSE))/VLOOKUP($B38,Datos[],MATCH($C$2,Datos[#Headers],0),FALSE))</f>
        <v>-9.6520000000000152</v>
      </c>
      <c r="BA38" s="13">
        <f>IF($C$1="mm",VLOOKUP($B38,Datos[],MATCH($C$2,Datos[#Headers],0),FALSE)-VLOOKUP(BA$4,Datos[],MATCH($C$2,Datos[#Headers],0),FALSE),(VLOOKUP($B38,Datos[],MATCH($C$2,Datos[#Headers],0),FALSE)-VLOOKUP(BA$4,Datos[],MATCH($C$2,Datos[#Headers],0),FALSE))/VLOOKUP($B38,Datos[],MATCH($C$2,Datos[#Headers],0),FALSE))</f>
        <v>8.1279999999999859</v>
      </c>
      <c r="BB38" s="13" t="e">
        <f>IF($C$1="mm",VLOOKUP($B38,Datos[],MATCH($C$2,Datos[#Headers],0),FALSE)-VLOOKUP(BB$4,Datos[],MATCH($C$2,Datos[#Headers],0),FALSE),(VLOOKUP($B38,Datos[],MATCH($C$2,Datos[#Headers],0),FALSE)-VLOOKUP(BB$4,Datos[],MATCH($C$2,Datos[#Headers],0),FALSE))/VLOOKUP($B38,Datos[],MATCH($C$2,Datos[#Headers],0),FALSE))</f>
        <v>#N/A</v>
      </c>
      <c r="BC38" s="13">
        <f>IF($C$1="mm",VLOOKUP($B38,Datos[],MATCH($C$2,Datos[#Headers],0),FALSE)-VLOOKUP(BC$4,Datos[],MATCH($C$2,Datos[#Headers],0),FALSE),(VLOOKUP($B38,Datos[],MATCH($C$2,Datos[#Headers],0),FALSE)-VLOOKUP(BC$4,Datos[],MATCH($C$2,Datos[#Headers],0),FALSE))/VLOOKUP($B38,Datos[],MATCH($C$2,Datos[#Headers],0),FALSE))</f>
        <v>0.25399999999999068</v>
      </c>
      <c r="BD38" s="13">
        <f>IF($C$1="mm",VLOOKUP($B38,Datos[],MATCH($C$2,Datos[#Headers],0),FALSE)-VLOOKUP(BD$4,Datos[],MATCH($C$2,Datos[#Headers],0),FALSE),(VLOOKUP($B38,Datos[],MATCH($C$2,Datos[#Headers],0),FALSE)-VLOOKUP(BD$4,Datos[],MATCH($C$2,Datos[#Headers],0),FALSE))/VLOOKUP($B38,Datos[],MATCH($C$2,Datos[#Headers],0),FALSE))</f>
        <v>-27.432000000000016</v>
      </c>
      <c r="BE38" s="13">
        <f>IF($C$1="mm",VLOOKUP($B38,Datos[],MATCH($C$2,Datos[#Headers],0),FALSE)-VLOOKUP(BE$4,Datos[],MATCH($C$2,Datos[#Headers],0),FALSE),(VLOOKUP($B38,Datos[],MATCH($C$2,Datos[#Headers],0),FALSE)-VLOOKUP(BE$4,Datos[],MATCH($C$2,Datos[#Headers],0),FALSE))/VLOOKUP($B38,Datos[],MATCH($C$2,Datos[#Headers],0),FALSE))</f>
        <v>-52.832000000000022</v>
      </c>
      <c r="BF38" s="13">
        <f>IF($C$1="mm",VLOOKUP($B38,Datos[],MATCH($C$2,Datos[#Headers],0),FALSE)-VLOOKUP(BF$4,Datos[],MATCH($C$2,Datos[#Headers],0),FALSE),(VLOOKUP($B38,Datos[],MATCH($C$2,Datos[#Headers],0),FALSE)-VLOOKUP(BF$4,Datos[],MATCH($C$2,Datos[#Headers],0),FALSE))/VLOOKUP($B38,Datos[],MATCH($C$2,Datos[#Headers],0),FALSE))</f>
        <v>-27.432000000000016</v>
      </c>
      <c r="BG38" s="13">
        <f>IF($C$1="mm",VLOOKUP($B38,Datos[],MATCH($C$2,Datos[#Headers],0),FALSE)-VLOOKUP(BG$4,Datos[],MATCH($C$2,Datos[#Headers],0),FALSE),(VLOOKUP($B38,Datos[],MATCH($C$2,Datos[#Headers],0),FALSE)-VLOOKUP(BG$4,Datos[],MATCH($C$2,Datos[#Headers],0),FALSE))/VLOOKUP($B38,Datos[],MATCH($C$2,Datos[#Headers],0),FALSE))</f>
        <v>-40.132000000000005</v>
      </c>
      <c r="BH38" s="13">
        <f>IF($C$1="mm",VLOOKUP($B38,Datos[],MATCH($C$2,Datos[#Headers],0),FALSE)-VLOOKUP(BH$4,Datos[],MATCH($C$2,Datos[#Headers],0),FALSE),(VLOOKUP($B38,Datos[],MATCH($C$2,Datos[#Headers],0),FALSE)-VLOOKUP(BH$4,Datos[],MATCH($C$2,Datos[#Headers],0),FALSE))/VLOOKUP($B38,Datos[],MATCH($C$2,Datos[#Headers],0),FALSE))</f>
        <v>-52.932000000000016</v>
      </c>
      <c r="BI38" s="13">
        <f>IF($C$1="mm",VLOOKUP($B38,Datos[],MATCH($C$2,Datos[#Headers],0),FALSE)-VLOOKUP(BI$4,Datos[],MATCH($C$2,Datos[#Headers],0),FALSE),(VLOOKUP($B38,Datos[],MATCH($C$2,Datos[#Headers],0),FALSE)-VLOOKUP(BI$4,Datos[],MATCH($C$2,Datos[#Headers],0),FALSE))/VLOOKUP($B38,Datos[],MATCH($C$2,Datos[#Headers],0),FALSE))</f>
        <v>8.1279999999999859</v>
      </c>
      <c r="BJ38" s="13">
        <f>IF($C$1="mm",VLOOKUP($B38,Datos[],MATCH($C$2,Datos[#Headers],0),FALSE)-VLOOKUP(BJ$4,Datos[],MATCH($C$2,Datos[#Headers],0),FALSE),(VLOOKUP($B38,Datos[],MATCH($C$2,Datos[#Headers],0),FALSE)-VLOOKUP(BJ$4,Datos[],MATCH($C$2,Datos[#Headers],0),FALSE))/VLOOKUP($B38,Datos[],MATCH($C$2,Datos[#Headers],0),FALSE))</f>
        <v>3.0480000000000018</v>
      </c>
      <c r="BK38" s="13">
        <f>IF($C$1="mm",VLOOKUP($B38,Datos[],MATCH($C$2,Datos[#Headers],0),FALSE)-VLOOKUP(BK$4,Datos[],MATCH($C$2,Datos[#Headers],0),FALSE),(VLOOKUP($B38,Datos[],MATCH($C$2,Datos[#Headers],0),FALSE)-VLOOKUP(BK$4,Datos[],MATCH($C$2,Datos[#Headers],0),FALSE))/VLOOKUP($B38,Datos[],MATCH($C$2,Datos[#Headers],0),FALSE))</f>
        <v>-24.891999999999996</v>
      </c>
      <c r="BL38" s="13">
        <f>IF($C$1="mm",VLOOKUP($B38,Datos[],MATCH($C$2,Datos[#Headers],0),FALSE)-VLOOKUP(BL$4,Datos[],MATCH($C$2,Datos[#Headers],0),FALSE),(VLOOKUP($B38,Datos[],MATCH($C$2,Datos[#Headers],0),FALSE)-VLOOKUP(BL$4,Datos[],MATCH($C$2,Datos[#Headers],0),FALSE))/VLOOKUP($B38,Datos[],MATCH($C$2,Datos[#Headers],0),FALSE))</f>
        <v>-57.912000000000035</v>
      </c>
      <c r="BM38" s="13">
        <f>IF($C$1="mm",VLOOKUP($B38,Datos[],MATCH($C$2,Datos[#Headers],0),FALSE)-VLOOKUP(BM$4,Datos[],MATCH($C$2,Datos[#Headers],0),FALSE),(VLOOKUP($B38,Datos[],MATCH($C$2,Datos[#Headers],0),FALSE)-VLOOKUP(BM$4,Datos[],MATCH($C$2,Datos[#Headers],0),FALSE))/VLOOKUP($B38,Datos[],MATCH($C$2,Datos[#Headers],0),FALSE))</f>
        <v>-57.912000000000035</v>
      </c>
    </row>
    <row r="39" spans="2:65" s="10" customFormat="1" ht="29.7" customHeight="1" x14ac:dyDescent="0.55000000000000004">
      <c r="B39" s="29" t="s">
        <v>28</v>
      </c>
      <c r="C39" s="13">
        <f>IF($C$1="mm",VLOOKUP($B39,Datos[],MATCH($C$2,Datos[#Headers],0),FALSE)-VLOOKUP(C$4,Datos[],MATCH($C$2,Datos[#Headers],0),FALSE),(VLOOKUP($B39,Datos[],MATCH($C$2,Datos[#Headers],0),FALSE)-VLOOKUP(C$4,Datos[],MATCH($C$2,Datos[#Headers],0),FALSE))/VLOOKUP($B39,Datos[],MATCH($C$2,Datos[#Headers],0),FALSE))</f>
        <v>61.032000000000011</v>
      </c>
      <c r="D39" s="13">
        <f>IF($C$1="mm",VLOOKUP($B39,Datos[],MATCH($C$2,Datos[#Headers],0),FALSE)-VLOOKUP(D$4,Datos[],MATCH($C$2,Datos[#Headers],0),FALSE),(VLOOKUP($B39,Datos[],MATCH($C$2,Datos[#Headers],0),FALSE)-VLOOKUP(D$4,Datos[],MATCH($C$2,Datos[#Headers],0),FALSE))/VLOOKUP($B39,Datos[],MATCH($C$2,Datos[#Headers],0),FALSE))</f>
        <v>61.032000000000011</v>
      </c>
      <c r="E39" s="13">
        <f>IF($C$1="mm",VLOOKUP($B39,Datos[],MATCH($C$2,Datos[#Headers],0),FALSE)-VLOOKUP(E$4,Datos[],MATCH($C$2,Datos[#Headers],0),FALSE),(VLOOKUP($B39,Datos[],MATCH($C$2,Datos[#Headers],0),FALSE)-VLOOKUP(E$4,Datos[],MATCH($C$2,Datos[#Headers],0),FALSE))/VLOOKUP($B39,Datos[],MATCH($C$2,Datos[#Headers],0),FALSE))</f>
        <v>-31</v>
      </c>
      <c r="F39" s="13">
        <f>IF($C$1="mm",VLOOKUP($B39,Datos[],MATCH($C$2,Datos[#Headers],0),FALSE)-VLOOKUP(F$4,Datos[],MATCH($C$2,Datos[#Headers],0),FALSE),(VLOOKUP($B39,Datos[],MATCH($C$2,Datos[#Headers],0),FALSE)-VLOOKUP(F$4,Datos[],MATCH($C$2,Datos[#Headers],0),FALSE))/VLOOKUP($B39,Datos[],MATCH($C$2,Datos[#Headers],0),FALSE))</f>
        <v>-10.849999999999994</v>
      </c>
      <c r="G39" s="13">
        <f>IF($C$1="mm",VLOOKUP($B39,Datos[],MATCH($C$2,Datos[#Headers],0),FALSE)-VLOOKUP(G$4,Datos[],MATCH($C$2,Datos[#Headers],0),FALSE),(VLOOKUP($B39,Datos[],MATCH($C$2,Datos[#Headers],0),FALSE)-VLOOKUP(G$4,Datos[],MATCH($C$2,Datos[#Headers],0),FALSE))/VLOOKUP($B39,Datos[],MATCH($C$2,Datos[#Headers],0),FALSE))</f>
        <v>-10.849999999999994</v>
      </c>
      <c r="H39" s="13">
        <f>IF($C$1="mm",VLOOKUP($B39,Datos[],MATCH($C$2,Datos[#Headers],0),FALSE)-VLOOKUP(H$4,Datos[],MATCH($C$2,Datos[#Headers],0),FALSE),(VLOOKUP($B39,Datos[],MATCH($C$2,Datos[#Headers],0),FALSE)-VLOOKUP(H$4,Datos[],MATCH($C$2,Datos[#Headers],0),FALSE))/VLOOKUP($B39,Datos[],MATCH($C$2,Datos[#Headers],0),FALSE))</f>
        <v>42.998000000000019</v>
      </c>
      <c r="I39" s="13">
        <f>IF($C$1="mm",VLOOKUP($B39,Datos[],MATCH($C$2,Datos[#Headers],0),FALSE)-VLOOKUP(I$4,Datos[],MATCH($C$2,Datos[#Headers],0),FALSE),(VLOOKUP($B39,Datos[],MATCH($C$2,Datos[#Headers],0),FALSE)-VLOOKUP(I$4,Datos[],MATCH($C$2,Datos[#Headers],0),FALSE))/VLOOKUP($B39,Datos[],MATCH($C$2,Datos[#Headers],0),FALSE))</f>
        <v>-4.5</v>
      </c>
      <c r="J39" s="13">
        <f>IF($C$1="mm",VLOOKUP($B39,Datos[],MATCH($C$2,Datos[#Headers],0),FALSE)-VLOOKUP(J$4,Datos[],MATCH($C$2,Datos[#Headers],0),FALSE),(VLOOKUP($B39,Datos[],MATCH($C$2,Datos[#Headers],0),FALSE)-VLOOKUP(J$4,Datos[],MATCH($C$2,Datos[#Headers],0),FALSE))/VLOOKUP($B39,Datos[],MATCH($C$2,Datos[#Headers],0),FALSE))</f>
        <v>-5.7699999999999818</v>
      </c>
      <c r="K39" s="13">
        <f>IF($C$1="mm",VLOOKUP($B39,Datos[],MATCH($C$2,Datos[#Headers],0),FALSE)-VLOOKUP(K$4,Datos[],MATCH($C$2,Datos[#Headers],0),FALSE),(VLOOKUP($B39,Datos[],MATCH($C$2,Datos[#Headers],0),FALSE)-VLOOKUP(K$4,Datos[],MATCH($C$2,Datos[#Headers],0),FALSE))/VLOOKUP($B39,Datos[],MATCH($C$2,Datos[#Headers],0),FALSE))</f>
        <v>13.280000000000001</v>
      </c>
      <c r="L39" s="13">
        <f>IF($C$1="mm",VLOOKUP($B39,Datos[],MATCH($C$2,Datos[#Headers],0),FALSE)-VLOOKUP(L$4,Datos[],MATCH($C$2,Datos[#Headers],0),FALSE),(VLOOKUP($B39,Datos[],MATCH($C$2,Datos[#Headers],0),FALSE)-VLOOKUP(L$4,Datos[],MATCH($C$2,Datos[#Headers],0),FALSE))/VLOOKUP($B39,Datos[],MATCH($C$2,Datos[#Headers],0),FALSE))</f>
        <v>13.280000000000001</v>
      </c>
      <c r="M39" s="13">
        <f>IF($C$1="mm",VLOOKUP($B39,Datos[],MATCH($C$2,Datos[#Headers],0),FALSE)-VLOOKUP(M$4,Datos[],MATCH($C$2,Datos[#Headers],0),FALSE),(VLOOKUP($B39,Datos[],MATCH($C$2,Datos[#Headers],0),FALSE)-VLOOKUP(M$4,Datos[],MATCH($C$2,Datos[#Headers],0),FALSE))/VLOOKUP($B39,Datos[],MATCH($C$2,Datos[#Headers],0),FALSE))</f>
        <v>-9.0720000000000027</v>
      </c>
      <c r="N39" s="13">
        <f>IF($C$1="mm",VLOOKUP($B39,Datos[],MATCH($C$2,Datos[#Headers],0),FALSE)-VLOOKUP(N$4,Datos[],MATCH($C$2,Datos[#Headers],0),FALSE),(VLOOKUP($B39,Datos[],MATCH($C$2,Datos[#Headers],0),FALSE)-VLOOKUP(N$4,Datos[],MATCH($C$2,Datos[#Headers],0),FALSE))/VLOOKUP($B39,Datos[],MATCH($C$2,Datos[#Headers],0),FALSE))</f>
        <v>28.012</v>
      </c>
      <c r="O39" s="13">
        <f>IF($C$1="mm",VLOOKUP($B39,Datos[],MATCH($C$2,Datos[#Headers],0),FALSE)-VLOOKUP(O$4,Datos[],MATCH($C$2,Datos[#Headers],0),FALSE),(VLOOKUP($B39,Datos[],MATCH($C$2,Datos[#Headers],0),FALSE)-VLOOKUP(O$4,Datos[],MATCH($C$2,Datos[#Headers],0),FALSE))/VLOOKUP($B39,Datos[],MATCH($C$2,Datos[#Headers],0),FALSE))</f>
        <v>1</v>
      </c>
      <c r="P39" s="13">
        <f>IF($C$1="mm",VLOOKUP($B39,Datos[],MATCH($C$2,Datos[#Headers],0),FALSE)-VLOOKUP(P$4,Datos[],MATCH($C$2,Datos[#Headers],0),FALSE),(VLOOKUP($B39,Datos[],MATCH($C$2,Datos[#Headers],0),FALSE)-VLOOKUP(P$4,Datos[],MATCH($C$2,Datos[#Headers],0),FALSE))/VLOOKUP($B39,Datos[],MATCH($C$2,Datos[#Headers],0),FALSE))</f>
        <v>-22</v>
      </c>
      <c r="Q39" s="13">
        <f>IF($C$1="mm",VLOOKUP($B39,Datos[],MATCH($C$2,Datos[#Headers],0),FALSE)-VLOOKUP(Q$4,Datos[],MATCH($C$2,Datos[#Headers],0),FALSE),(VLOOKUP($B39,Datos[],MATCH($C$2,Datos[#Headers],0),FALSE)-VLOOKUP(Q$4,Datos[],MATCH($C$2,Datos[#Headers],0),FALSE))/VLOOKUP($B39,Datos[],MATCH($C$2,Datos[#Headers],0),FALSE))</f>
        <v>-1</v>
      </c>
      <c r="R39" s="13">
        <f>IF($C$1="mm",VLOOKUP($B39,Datos[],MATCH($C$2,Datos[#Headers],0),FALSE)-VLOOKUP(R$4,Datos[],MATCH($C$2,Datos[#Headers],0),FALSE),(VLOOKUP($B39,Datos[],MATCH($C$2,Datos[#Headers],0),FALSE)-VLOOKUP(R$4,Datos[],MATCH($C$2,Datos[#Headers],0),FALSE))/VLOOKUP($B39,Datos[],MATCH($C$2,Datos[#Headers],0),FALSE))</f>
        <v>-17</v>
      </c>
      <c r="S39" s="13">
        <f>IF($C$1="mm",VLOOKUP($B39,Datos[],MATCH($C$2,Datos[#Headers],0),FALSE)-VLOOKUP(S$4,Datos[],MATCH($C$2,Datos[#Headers],0),FALSE),(VLOOKUP($B39,Datos[],MATCH($C$2,Datos[#Headers],0),FALSE)-VLOOKUP(S$4,Datos[],MATCH($C$2,Datos[#Headers],0),FALSE))/VLOOKUP($B39,Datos[],MATCH($C$2,Datos[#Headers],0),FALSE))</f>
        <v>25.5</v>
      </c>
      <c r="T39" s="13">
        <f>IF($C$1="mm",VLOOKUP($B39,Datos[],MATCH($C$2,Datos[#Headers],0),FALSE)-VLOOKUP(T$4,Datos[],MATCH($C$2,Datos[#Headers],0),FALSE),(VLOOKUP($B39,Datos[],MATCH($C$2,Datos[#Headers],0),FALSE)-VLOOKUP(T$4,Datos[],MATCH($C$2,Datos[#Headers],0),FALSE))/VLOOKUP($B39,Datos[],MATCH($C$2,Datos[#Headers],0),FALSE))</f>
        <v>16</v>
      </c>
      <c r="U39" s="13">
        <f>IF($C$1="mm",VLOOKUP($B39,Datos[],MATCH($C$2,Datos[#Headers],0),FALSE)-VLOOKUP(U$4,Datos[],MATCH($C$2,Datos[#Headers],0),FALSE),(VLOOKUP($B39,Datos[],MATCH($C$2,Datos[#Headers],0),FALSE)-VLOOKUP(U$4,Datos[],MATCH($C$2,Datos[#Headers],0),FALSE))/VLOOKUP($B39,Datos[],MATCH($C$2,Datos[#Headers],0),FALSE))</f>
        <v>-2</v>
      </c>
      <c r="V39" s="13">
        <f>IF($C$1="mm",VLOOKUP($B39,Datos[],MATCH($C$2,Datos[#Headers],0),FALSE)-VLOOKUP(V$4,Datos[],MATCH($C$2,Datos[#Headers],0),FALSE),(VLOOKUP($B39,Datos[],MATCH($C$2,Datos[#Headers],0),FALSE)-VLOOKUP(V$4,Datos[],MATCH($C$2,Datos[#Headers],0),FALSE))/VLOOKUP($B39,Datos[],MATCH($C$2,Datos[#Headers],0),FALSE))</f>
        <v>13.280000000000001</v>
      </c>
      <c r="W39" s="13">
        <f>IF($C$1="mm",VLOOKUP($B39,Datos[],MATCH($C$2,Datos[#Headers],0),FALSE)-VLOOKUP(W$4,Datos[],MATCH($C$2,Datos[#Headers],0),FALSE),(VLOOKUP($B39,Datos[],MATCH($C$2,Datos[#Headers],0),FALSE)-VLOOKUP(W$4,Datos[],MATCH($C$2,Datos[#Headers],0),FALSE))/VLOOKUP($B39,Datos[],MATCH($C$2,Datos[#Headers],0),FALSE))</f>
        <v>-22</v>
      </c>
      <c r="X39" s="13">
        <f>IF($C$1="mm",VLOOKUP($B39,Datos[],MATCH($C$2,Datos[#Headers],0),FALSE)-VLOOKUP(X$4,Datos[],MATCH($C$2,Datos[#Headers],0),FALSE),(VLOOKUP($B39,Datos[],MATCH($C$2,Datos[#Headers],0),FALSE)-VLOOKUP(X$4,Datos[],MATCH($C$2,Datos[#Headers],0),FALSE))/VLOOKUP($B39,Datos[],MATCH($C$2,Datos[#Headers],0),FALSE))</f>
        <v>-2</v>
      </c>
      <c r="Y39" s="13">
        <f>IF($C$1="mm",VLOOKUP($B39,Datos[],MATCH($C$2,Datos[#Headers],0),FALSE)-VLOOKUP(Y$4,Datos[],MATCH($C$2,Datos[#Headers],0),FALSE),(VLOOKUP($B39,Datos[],MATCH($C$2,Datos[#Headers],0),FALSE)-VLOOKUP(Y$4,Datos[],MATCH($C$2,Datos[#Headers],0),FALSE))/VLOOKUP($B39,Datos[],MATCH($C$2,Datos[#Headers],0),FALSE))</f>
        <v>-16</v>
      </c>
      <c r="Z39" s="13">
        <f>IF($C$1="mm",VLOOKUP($B39,Datos[],MATCH($C$2,Datos[#Headers],0),FALSE)-VLOOKUP(Z$4,Datos[],MATCH($C$2,Datos[#Headers],0),FALSE),(VLOOKUP($B39,Datos[],MATCH($C$2,Datos[#Headers],0),FALSE)-VLOOKUP(Z$4,Datos[],MATCH($C$2,Datos[#Headers],0),FALSE))/VLOOKUP($B39,Datos[],MATCH($C$2,Datos[#Headers],0),FALSE))</f>
        <v>1.0879999999999939</v>
      </c>
      <c r="AA39" s="13">
        <f>IF($C$1="mm",VLOOKUP($B39,Datos[],MATCH($C$2,Datos[#Headers],0),FALSE)-VLOOKUP(AA$4,Datos[],MATCH($C$2,Datos[#Headers],0),FALSE),(VLOOKUP($B39,Datos[],MATCH($C$2,Datos[#Headers],0),FALSE)-VLOOKUP(AA$4,Datos[],MATCH($C$2,Datos[#Headers],0),FALSE))/VLOOKUP($B39,Datos[],MATCH($C$2,Datos[#Headers],0),FALSE))</f>
        <v>-3</v>
      </c>
      <c r="AB39" s="13">
        <f>IF($C$1="mm",VLOOKUP($B39,Datos[],MATCH($C$2,Datos[#Headers],0),FALSE)-VLOOKUP(AB$4,Datos[],MATCH($C$2,Datos[#Headers],0),FALSE),(VLOOKUP($B39,Datos[],MATCH($C$2,Datos[#Headers],0),FALSE)-VLOOKUP(AB$4,Datos[],MATCH($C$2,Datos[#Headers],0),FALSE))/VLOOKUP($B39,Datos[],MATCH($C$2,Datos[#Headers],0),FALSE))</f>
        <v>22.932000000000016</v>
      </c>
      <c r="AC39" s="13">
        <f>IF($C$1="mm",VLOOKUP($B39,Datos[],MATCH($C$2,Datos[#Headers],0),FALSE)-VLOOKUP(AC$4,Datos[],MATCH($C$2,Datos[#Headers],0),FALSE),(VLOOKUP($B39,Datos[],MATCH($C$2,Datos[#Headers],0),FALSE)-VLOOKUP(AC$4,Datos[],MATCH($C$2,Datos[#Headers],0),FALSE))/VLOOKUP($B39,Datos[],MATCH($C$2,Datos[#Headers],0),FALSE))</f>
        <v>-35.996000000000009</v>
      </c>
      <c r="AD39" s="13">
        <f>IF($C$1="mm",VLOOKUP($B39,Datos[],MATCH($C$2,Datos[#Headers],0),FALSE)-VLOOKUP(AD$4,Datos[],MATCH($C$2,Datos[#Headers],0),FALSE),(VLOOKUP($B39,Datos[],MATCH($C$2,Datos[#Headers],0),FALSE)-VLOOKUP(AD$4,Datos[],MATCH($C$2,Datos[#Headers],0),FALSE))/VLOOKUP($B39,Datos[],MATCH($C$2,Datos[#Headers],0),FALSE))</f>
        <v>26.995999999999981</v>
      </c>
      <c r="AE39" s="13">
        <f>IF($C$1="mm",VLOOKUP($B39,Datos[],MATCH($C$2,Datos[#Headers],0),FALSE)-VLOOKUP(AE$4,Datos[],MATCH($C$2,Datos[#Headers],0),FALSE),(VLOOKUP($B39,Datos[],MATCH($C$2,Datos[#Headers],0),FALSE)-VLOOKUP(AE$4,Datos[],MATCH($C$2,Datos[#Headers],0),FALSE))/VLOOKUP($B39,Datos[],MATCH($C$2,Datos[#Headers],0),FALSE))</f>
        <v>20.900000000000006</v>
      </c>
      <c r="AF39" s="13">
        <f>IF($C$1="mm",VLOOKUP($B39,Datos[],MATCH($C$2,Datos[#Headers],0),FALSE)-VLOOKUP(AF$4,Datos[],MATCH($C$2,Datos[#Headers],0),FALSE),(VLOOKUP($B39,Datos[],MATCH($C$2,Datos[#Headers],0),FALSE)-VLOOKUP(AF$4,Datos[],MATCH($C$2,Datos[#Headers],0),FALSE))/VLOOKUP($B39,Datos[],MATCH($C$2,Datos[#Headers],0),FALSE))</f>
        <v>-2.9759999999999991</v>
      </c>
      <c r="AG39" s="13">
        <f>IF($C$1="mm",VLOOKUP($B39,Datos[],MATCH($C$2,Datos[#Headers],0),FALSE)-VLOOKUP(AG$4,Datos[],MATCH($C$2,Datos[#Headers],0),FALSE),(VLOOKUP($B39,Datos[],MATCH($C$2,Datos[#Headers],0),FALSE)-VLOOKUP(AG$4,Datos[],MATCH($C$2,Datos[#Headers],0),FALSE))/VLOOKUP($B39,Datos[],MATCH($C$2,Datos[#Headers],0),FALSE))</f>
        <v>1.0879999999999939</v>
      </c>
      <c r="AH39" s="13">
        <f>IF($C$1="mm",VLOOKUP($B39,Datos[],MATCH($C$2,Datos[#Headers],0),FALSE)-VLOOKUP(AH$4,Datos[],MATCH($C$2,Datos[#Headers],0),FALSE),(VLOOKUP($B39,Datos[],MATCH($C$2,Datos[#Headers],0),FALSE)-VLOOKUP(AH$4,Datos[],MATCH($C$2,Datos[#Headers],0),FALSE))/VLOOKUP($B39,Datos[],MATCH($C$2,Datos[#Headers],0),FALSE))</f>
        <v>5.1519999999999868</v>
      </c>
      <c r="AI39" s="13">
        <f>IF($C$1="mm",VLOOKUP($B39,Datos[],MATCH($C$2,Datos[#Headers],0),FALSE)-VLOOKUP(AI$4,Datos[],MATCH($C$2,Datos[#Headers],0),FALSE),(VLOOKUP($B39,Datos[],MATCH($C$2,Datos[#Headers],0),FALSE)-VLOOKUP(AI$4,Datos[],MATCH($C$2,Datos[#Headers],0),FALSE))/VLOOKUP($B39,Datos[],MATCH($C$2,Datos[#Headers],0),FALSE))</f>
        <v>-9.8340000000000032</v>
      </c>
      <c r="AJ39" s="13">
        <f>IF($C$1="mm",VLOOKUP($B39,Datos[],MATCH($C$2,Datos[#Headers],0),FALSE)-VLOOKUP(AJ$4,Datos[],MATCH($C$2,Datos[#Headers],0),FALSE),(VLOOKUP($B39,Datos[],MATCH($C$2,Datos[#Headers],0),FALSE)-VLOOKUP(AJ$4,Datos[],MATCH($C$2,Datos[#Headers],0),FALSE))/VLOOKUP($B39,Datos[],MATCH($C$2,Datos[#Headers],0),FALSE))</f>
        <v>22.932000000000016</v>
      </c>
      <c r="AK39" s="13">
        <f>IF($C$1="mm",VLOOKUP($B39,Datos[],MATCH($C$2,Datos[#Headers],0),FALSE)-VLOOKUP(AK$4,Datos[],MATCH($C$2,Datos[#Headers],0),FALSE),(VLOOKUP($B39,Datos[],MATCH($C$2,Datos[#Headers],0),FALSE)-VLOOKUP(AK$4,Datos[],MATCH($C$2,Datos[#Headers],0),FALSE))/VLOOKUP($B39,Datos[],MATCH($C$2,Datos[#Headers],0),FALSE))</f>
        <v>0</v>
      </c>
      <c r="AL39" s="13">
        <f>IF($C$1="mm",VLOOKUP($B39,Datos[],MATCH($C$2,Datos[#Headers],0),FALSE)-VLOOKUP(AL$4,Datos[],MATCH($C$2,Datos[#Headers],0),FALSE),(VLOOKUP($B39,Datos[],MATCH($C$2,Datos[#Headers],0),FALSE)-VLOOKUP(AL$4,Datos[],MATCH($C$2,Datos[#Headers],0),FALSE))/VLOOKUP($B39,Datos[],MATCH($C$2,Datos[#Headers],0),FALSE))</f>
        <v>-24</v>
      </c>
      <c r="AM39" s="13">
        <f>IF($C$1="mm",VLOOKUP($B39,Datos[],MATCH($C$2,Datos[#Headers],0),FALSE)-VLOOKUP(AM$4,Datos[],MATCH($C$2,Datos[#Headers],0),FALSE),(VLOOKUP($B39,Datos[],MATCH($C$2,Datos[#Headers],0),FALSE)-VLOOKUP(AM$4,Datos[],MATCH($C$2,Datos[#Headers],0),FALSE))/VLOOKUP($B39,Datos[],MATCH($C$2,Datos[#Headers],0),FALSE))</f>
        <v>18.106000000000023</v>
      </c>
      <c r="AN39" s="13">
        <f>IF($C$1="mm",VLOOKUP($B39,Datos[],MATCH($C$2,Datos[#Headers],0),FALSE)-VLOOKUP(AN$4,Datos[],MATCH($C$2,Datos[#Headers],0),FALSE),(VLOOKUP($B39,Datos[],MATCH($C$2,Datos[#Headers],0),FALSE)-VLOOKUP(AN$4,Datos[],MATCH($C$2,Datos[#Headers],0),FALSE))/VLOOKUP($B39,Datos[],MATCH($C$2,Datos[#Headers],0),FALSE))</f>
        <v>-9.0720000000000027</v>
      </c>
      <c r="AO39" s="13">
        <f>IF($C$1="mm",VLOOKUP($B39,Datos[],MATCH($C$2,Datos[#Headers],0),FALSE)-VLOOKUP(AO$4,Datos[],MATCH($C$2,Datos[#Headers],0),FALSE),(VLOOKUP($B39,Datos[],MATCH($C$2,Datos[#Headers],0),FALSE)-VLOOKUP(AO$4,Datos[],MATCH($C$2,Datos[#Headers],0),FALSE))/VLOOKUP($B39,Datos[],MATCH($C$2,Datos[#Headers],0),FALSE))</f>
        <v>13.02600000000001</v>
      </c>
      <c r="AP39" s="13">
        <f>IF($C$1="mm",VLOOKUP($B39,Datos[],MATCH($C$2,Datos[#Headers],0),FALSE)-VLOOKUP(AP$4,Datos[],MATCH($C$2,Datos[#Headers],0),FALSE),(VLOOKUP($B39,Datos[],MATCH($C$2,Datos[#Headers],0),FALSE)-VLOOKUP(AP$4,Datos[],MATCH($C$2,Datos[#Headers],0),FALSE))/VLOOKUP($B39,Datos[],MATCH($C$2,Datos[#Headers],0),FALSE))</f>
        <v>8.1999999999999886</v>
      </c>
      <c r="AQ39" s="13">
        <f>IF($C$1="mm",VLOOKUP($B39,Datos[],MATCH($C$2,Datos[#Headers],0),FALSE)-VLOOKUP(AQ$4,Datos[],MATCH($C$2,Datos[#Headers],0),FALSE),(VLOOKUP($B39,Datos[],MATCH($C$2,Datos[#Headers],0),FALSE)-VLOOKUP(AQ$4,Datos[],MATCH($C$2,Datos[#Headers],0),FALSE))/VLOOKUP($B39,Datos[],MATCH($C$2,Datos[#Headers],0),FALSE))</f>
        <v>-30</v>
      </c>
      <c r="AR39" s="13">
        <f>IF($C$1="mm",VLOOKUP($B39,Datos[],MATCH($C$2,Datos[#Headers],0),FALSE)-VLOOKUP(AR$4,Datos[],MATCH($C$2,Datos[#Headers],0),FALSE),(VLOOKUP($B39,Datos[],MATCH($C$2,Datos[#Headers],0),FALSE)-VLOOKUP(AR$4,Datos[],MATCH($C$2,Datos[#Headers],0),FALSE))/VLOOKUP($B39,Datos[],MATCH($C$2,Datos[#Headers],0),FALSE))</f>
        <v>-22</v>
      </c>
      <c r="AS39" s="13">
        <f>IF($C$1="mm",VLOOKUP($B39,Datos[],MATCH($C$2,Datos[#Headers],0),FALSE)-VLOOKUP(AS$4,Datos[],MATCH($C$2,Datos[#Headers],0),FALSE),(VLOOKUP($B39,Datos[],MATCH($C$2,Datos[#Headers],0),FALSE)-VLOOKUP(AS$4,Datos[],MATCH($C$2,Datos[#Headers],0),FALSE))/VLOOKUP($B39,Datos[],MATCH($C$2,Datos[#Headers],0),FALSE))</f>
        <v>31.060000000000002</v>
      </c>
      <c r="AT39" s="13">
        <f>IF($C$1="mm",VLOOKUP($B39,Datos[],MATCH($C$2,Datos[#Headers],0),FALSE)-VLOOKUP(AT$4,Datos[],MATCH($C$2,Datos[#Headers],0),FALSE),(VLOOKUP($B39,Datos[],MATCH($C$2,Datos[#Headers],0),FALSE)-VLOOKUP(AT$4,Datos[],MATCH($C$2,Datos[#Headers],0),FALSE))/VLOOKUP($B39,Datos[],MATCH($C$2,Datos[#Headers],0),FALSE))</f>
        <v>14.550000000000011</v>
      </c>
      <c r="AU39" s="13">
        <f>IF($C$1="mm",VLOOKUP($B39,Datos[],MATCH($C$2,Datos[#Headers],0),FALSE)-VLOOKUP(AU$4,Datos[],MATCH($C$2,Datos[#Headers],0),FALSE),(VLOOKUP($B39,Datos[],MATCH($C$2,Datos[#Headers],0),FALSE)-VLOOKUP(AU$4,Datos[],MATCH($C$2,Datos[#Headers],0),FALSE))/VLOOKUP($B39,Datos[],MATCH($C$2,Datos[#Headers],0),FALSE))</f>
        <v>51.380000000000024</v>
      </c>
      <c r="AV39" s="13">
        <f>IF($C$1="mm",VLOOKUP($B39,Datos[],MATCH($C$2,Datos[#Headers],0),FALSE)-VLOOKUP(AV$4,Datos[],MATCH($C$2,Datos[#Headers],0),FALSE),(VLOOKUP($B39,Datos[],MATCH($C$2,Datos[#Headers],0),FALSE)-VLOOKUP(AV$4,Datos[],MATCH($C$2,Datos[#Headers],0),FALSE))/VLOOKUP($B39,Datos[],MATCH($C$2,Datos[#Headers],0),FALSE))</f>
        <v>-24</v>
      </c>
      <c r="AW39" s="13">
        <f>IF($C$1="mm",VLOOKUP($B39,Datos[],MATCH($C$2,Datos[#Headers],0),FALSE)-VLOOKUP(AW$4,Datos[],MATCH($C$2,Datos[#Headers],0),FALSE),(VLOOKUP($B39,Datos[],MATCH($C$2,Datos[#Headers],0),FALSE)-VLOOKUP(AW$4,Datos[],MATCH($C$2,Datos[#Headers],0),FALSE))/VLOOKUP($B39,Datos[],MATCH($C$2,Datos[#Headers],0),FALSE))</f>
        <v>1.8499999999999943</v>
      </c>
      <c r="AX39" s="13">
        <f>IF($C$1="mm",VLOOKUP($B39,Datos[],MATCH($C$2,Datos[#Headers],0),FALSE)-VLOOKUP(AX$4,Datos[],MATCH($C$2,Datos[#Headers],0),FALSE),(VLOOKUP($B39,Datos[],MATCH($C$2,Datos[#Headers],0),FALSE)-VLOOKUP(AX$4,Datos[],MATCH($C$2,Datos[#Headers],0),FALSE))/VLOOKUP($B39,Datos[],MATCH($C$2,Datos[#Headers],0),FALSE))</f>
        <v>-23.549999999999983</v>
      </c>
      <c r="AY39" s="13">
        <f>IF($C$1="mm",VLOOKUP($B39,Datos[],MATCH($C$2,Datos[#Headers],0),FALSE)-VLOOKUP(AY$4,Datos[],MATCH($C$2,Datos[#Headers],0),FALSE),(VLOOKUP($B39,Datos[],MATCH($C$2,Datos[#Headers],0),FALSE)-VLOOKUP(AY$4,Datos[],MATCH($C$2,Datos[#Headers],0),FALSE))/VLOOKUP($B39,Datos[],MATCH($C$2,Datos[#Headers],0),FALSE))</f>
        <v>18.359999999999985</v>
      </c>
      <c r="AZ39" s="13">
        <f>IF($C$1="mm",VLOOKUP($B39,Datos[],MATCH($C$2,Datos[#Headers],0),FALSE)-VLOOKUP(AZ$4,Datos[],MATCH($C$2,Datos[#Headers],0),FALSE),(VLOOKUP($B39,Datos[],MATCH($C$2,Datos[#Headers],0),FALSE)-VLOOKUP(AZ$4,Datos[],MATCH($C$2,Datos[#Headers],0),FALSE))/VLOOKUP($B39,Datos[],MATCH($C$2,Datos[#Headers],0),FALSE))</f>
        <v>13.280000000000001</v>
      </c>
      <c r="BA39" s="13">
        <f>IF($C$1="mm",VLOOKUP($B39,Datos[],MATCH($C$2,Datos[#Headers],0),FALSE)-VLOOKUP(BA$4,Datos[],MATCH($C$2,Datos[#Headers],0),FALSE),(VLOOKUP($B39,Datos[],MATCH($C$2,Datos[#Headers],0),FALSE)-VLOOKUP(BA$4,Datos[],MATCH($C$2,Datos[#Headers],0),FALSE))/VLOOKUP($B39,Datos[],MATCH($C$2,Datos[#Headers],0),FALSE))</f>
        <v>31.060000000000002</v>
      </c>
      <c r="BB39" s="13" t="e">
        <f>IF($C$1="mm",VLOOKUP($B39,Datos[],MATCH($C$2,Datos[#Headers],0),FALSE)-VLOOKUP(BB$4,Datos[],MATCH($C$2,Datos[#Headers],0),FALSE),(VLOOKUP($B39,Datos[],MATCH($C$2,Datos[#Headers],0),FALSE)-VLOOKUP(BB$4,Datos[],MATCH($C$2,Datos[#Headers],0),FALSE))/VLOOKUP($B39,Datos[],MATCH($C$2,Datos[#Headers],0),FALSE))</f>
        <v>#N/A</v>
      </c>
      <c r="BC39" s="13">
        <f>IF($C$1="mm",VLOOKUP($B39,Datos[],MATCH($C$2,Datos[#Headers],0),FALSE)-VLOOKUP(BC$4,Datos[],MATCH($C$2,Datos[#Headers],0),FALSE),(VLOOKUP($B39,Datos[],MATCH($C$2,Datos[#Headers],0),FALSE)-VLOOKUP(BC$4,Datos[],MATCH($C$2,Datos[#Headers],0),FALSE))/VLOOKUP($B39,Datos[],MATCH($C$2,Datos[#Headers],0),FALSE))</f>
        <v>23.186000000000007</v>
      </c>
      <c r="BD39" s="13">
        <f>IF($C$1="mm",VLOOKUP($B39,Datos[],MATCH($C$2,Datos[#Headers],0),FALSE)-VLOOKUP(BD$4,Datos[],MATCH($C$2,Datos[#Headers],0),FALSE),(VLOOKUP($B39,Datos[],MATCH($C$2,Datos[#Headers],0),FALSE)-VLOOKUP(BD$4,Datos[],MATCH($C$2,Datos[#Headers],0),FALSE))/VLOOKUP($B39,Datos[],MATCH($C$2,Datos[#Headers],0),FALSE))</f>
        <v>-4.5</v>
      </c>
      <c r="BE39" s="13">
        <f>IF($C$1="mm",VLOOKUP($B39,Datos[],MATCH($C$2,Datos[#Headers],0),FALSE)-VLOOKUP(BE$4,Datos[],MATCH($C$2,Datos[#Headers],0),FALSE),(VLOOKUP($B39,Datos[],MATCH($C$2,Datos[#Headers],0),FALSE)-VLOOKUP(BE$4,Datos[],MATCH($C$2,Datos[#Headers],0),FALSE))/VLOOKUP($B39,Datos[],MATCH($C$2,Datos[#Headers],0),FALSE))</f>
        <v>-29.900000000000006</v>
      </c>
      <c r="BF39" s="13">
        <f>IF($C$1="mm",VLOOKUP($B39,Datos[],MATCH($C$2,Datos[#Headers],0),FALSE)-VLOOKUP(BF$4,Datos[],MATCH($C$2,Datos[#Headers],0),FALSE),(VLOOKUP($B39,Datos[],MATCH($C$2,Datos[#Headers],0),FALSE)-VLOOKUP(BF$4,Datos[],MATCH($C$2,Datos[#Headers],0),FALSE))/VLOOKUP($B39,Datos[],MATCH($C$2,Datos[#Headers],0),FALSE))</f>
        <v>-4.5</v>
      </c>
      <c r="BG39" s="13">
        <f>IF($C$1="mm",VLOOKUP($B39,Datos[],MATCH($C$2,Datos[#Headers],0),FALSE)-VLOOKUP(BG$4,Datos[],MATCH($C$2,Datos[#Headers],0),FALSE),(VLOOKUP($B39,Datos[],MATCH($C$2,Datos[#Headers],0),FALSE)-VLOOKUP(BG$4,Datos[],MATCH($C$2,Datos[#Headers],0),FALSE))/VLOOKUP($B39,Datos[],MATCH($C$2,Datos[#Headers],0),FALSE))</f>
        <v>-17.199999999999989</v>
      </c>
      <c r="BH39" s="13">
        <f>IF($C$1="mm",VLOOKUP($B39,Datos[],MATCH($C$2,Datos[#Headers],0),FALSE)-VLOOKUP(BH$4,Datos[],MATCH($C$2,Datos[#Headers],0),FALSE),(VLOOKUP($B39,Datos[],MATCH($C$2,Datos[#Headers],0),FALSE)-VLOOKUP(BH$4,Datos[],MATCH($C$2,Datos[#Headers],0),FALSE))/VLOOKUP($B39,Datos[],MATCH($C$2,Datos[#Headers],0),FALSE))</f>
        <v>-30</v>
      </c>
      <c r="BI39" s="13">
        <f>IF($C$1="mm",VLOOKUP($B39,Datos[],MATCH($C$2,Datos[#Headers],0),FALSE)-VLOOKUP(BI$4,Datos[],MATCH($C$2,Datos[#Headers],0),FALSE),(VLOOKUP($B39,Datos[],MATCH($C$2,Datos[#Headers],0),FALSE)-VLOOKUP(BI$4,Datos[],MATCH($C$2,Datos[#Headers],0),FALSE))/VLOOKUP($B39,Datos[],MATCH($C$2,Datos[#Headers],0),FALSE))</f>
        <v>31.060000000000002</v>
      </c>
      <c r="BJ39" s="13">
        <f>IF($C$1="mm",VLOOKUP($B39,Datos[],MATCH($C$2,Datos[#Headers],0),FALSE)-VLOOKUP(BJ$4,Datos[],MATCH($C$2,Datos[#Headers],0),FALSE),(VLOOKUP($B39,Datos[],MATCH($C$2,Datos[#Headers],0),FALSE)-VLOOKUP(BJ$4,Datos[],MATCH($C$2,Datos[#Headers],0),FALSE))/VLOOKUP($B39,Datos[],MATCH($C$2,Datos[#Headers],0),FALSE))</f>
        <v>25.980000000000018</v>
      </c>
      <c r="BK39" s="13">
        <f>IF($C$1="mm",VLOOKUP($B39,Datos[],MATCH($C$2,Datos[#Headers],0),FALSE)-VLOOKUP(BK$4,Datos[],MATCH($C$2,Datos[#Headers],0),FALSE),(VLOOKUP($B39,Datos[],MATCH($C$2,Datos[#Headers],0),FALSE)-VLOOKUP(BK$4,Datos[],MATCH($C$2,Datos[#Headers],0),FALSE))/VLOOKUP($B39,Datos[],MATCH($C$2,Datos[#Headers],0),FALSE))</f>
        <v>-1.9599999999999795</v>
      </c>
      <c r="BL39" s="13">
        <f>IF($C$1="mm",VLOOKUP($B39,Datos[],MATCH($C$2,Datos[#Headers],0),FALSE)-VLOOKUP(BL$4,Datos[],MATCH($C$2,Datos[#Headers],0),FALSE),(VLOOKUP($B39,Datos[],MATCH($C$2,Datos[#Headers],0),FALSE)-VLOOKUP(BL$4,Datos[],MATCH($C$2,Datos[#Headers],0),FALSE))/VLOOKUP($B39,Datos[],MATCH($C$2,Datos[#Headers],0),FALSE))</f>
        <v>-34.980000000000018</v>
      </c>
      <c r="BM39" s="13">
        <f>IF($C$1="mm",VLOOKUP($B39,Datos[],MATCH($C$2,Datos[#Headers],0),FALSE)-VLOOKUP(BM$4,Datos[],MATCH($C$2,Datos[#Headers],0),FALSE),(VLOOKUP($B39,Datos[],MATCH($C$2,Datos[#Headers],0),FALSE)-VLOOKUP(BM$4,Datos[],MATCH($C$2,Datos[#Headers],0),FALSE))/VLOOKUP($B39,Datos[],MATCH($C$2,Datos[#Headers],0),FALSE))</f>
        <v>-34.980000000000018</v>
      </c>
    </row>
    <row r="40" spans="2:65" s="10" customFormat="1" ht="29.7" customHeight="1" x14ac:dyDescent="0.55000000000000004">
      <c r="B40" s="29" t="s">
        <v>26</v>
      </c>
      <c r="C40" s="13">
        <f>IF($C$1="mm",VLOOKUP($B40,Datos[],MATCH($C$2,Datos[#Headers],0),FALSE)-VLOOKUP(C$4,Datos[],MATCH($C$2,Datos[#Headers],0),FALSE),(VLOOKUP($B40,Datos[],MATCH($C$2,Datos[#Headers],0),FALSE)-VLOOKUP(C$4,Datos[],MATCH($C$2,Datos[#Headers],0),FALSE))/VLOOKUP($B40,Datos[],MATCH($C$2,Datos[#Headers],0),FALSE))</f>
        <v>85.032000000000011</v>
      </c>
      <c r="D40" s="13">
        <f>IF($C$1="mm",VLOOKUP($B40,Datos[],MATCH($C$2,Datos[#Headers],0),FALSE)-VLOOKUP(D$4,Datos[],MATCH($C$2,Datos[#Headers],0),FALSE),(VLOOKUP($B40,Datos[],MATCH($C$2,Datos[#Headers],0),FALSE)-VLOOKUP(D$4,Datos[],MATCH($C$2,Datos[#Headers],0),FALSE))/VLOOKUP($B40,Datos[],MATCH($C$2,Datos[#Headers],0),FALSE))</f>
        <v>85.032000000000011</v>
      </c>
      <c r="E40" s="13">
        <f>IF($C$1="mm",VLOOKUP($B40,Datos[],MATCH($C$2,Datos[#Headers],0),FALSE)-VLOOKUP(E$4,Datos[],MATCH($C$2,Datos[#Headers],0),FALSE),(VLOOKUP($B40,Datos[],MATCH($C$2,Datos[#Headers],0),FALSE)-VLOOKUP(E$4,Datos[],MATCH($C$2,Datos[#Headers],0),FALSE))/VLOOKUP($B40,Datos[],MATCH($C$2,Datos[#Headers],0),FALSE))</f>
        <v>-7</v>
      </c>
      <c r="F40" s="13">
        <f>IF($C$1="mm",VLOOKUP($B40,Datos[],MATCH($C$2,Datos[#Headers],0),FALSE)-VLOOKUP(F$4,Datos[],MATCH($C$2,Datos[#Headers],0),FALSE),(VLOOKUP($B40,Datos[],MATCH($C$2,Datos[#Headers],0),FALSE)-VLOOKUP(F$4,Datos[],MATCH($C$2,Datos[#Headers],0),FALSE))/VLOOKUP($B40,Datos[],MATCH($C$2,Datos[#Headers],0),FALSE))</f>
        <v>13.150000000000006</v>
      </c>
      <c r="G40" s="13">
        <f>IF($C$1="mm",VLOOKUP($B40,Datos[],MATCH($C$2,Datos[#Headers],0),FALSE)-VLOOKUP(G$4,Datos[],MATCH($C$2,Datos[#Headers],0),FALSE),(VLOOKUP($B40,Datos[],MATCH($C$2,Datos[#Headers],0),FALSE)-VLOOKUP(G$4,Datos[],MATCH($C$2,Datos[#Headers],0),FALSE))/VLOOKUP($B40,Datos[],MATCH($C$2,Datos[#Headers],0),FALSE))</f>
        <v>13.150000000000006</v>
      </c>
      <c r="H40" s="13">
        <f>IF($C$1="mm",VLOOKUP($B40,Datos[],MATCH($C$2,Datos[#Headers],0),FALSE)-VLOOKUP(H$4,Datos[],MATCH($C$2,Datos[#Headers],0),FALSE),(VLOOKUP($B40,Datos[],MATCH($C$2,Datos[#Headers],0),FALSE)-VLOOKUP(H$4,Datos[],MATCH($C$2,Datos[#Headers],0),FALSE))/VLOOKUP($B40,Datos[],MATCH($C$2,Datos[#Headers],0),FALSE))</f>
        <v>66.998000000000019</v>
      </c>
      <c r="I40" s="13">
        <f>IF($C$1="mm",VLOOKUP($B40,Datos[],MATCH($C$2,Datos[#Headers],0),FALSE)-VLOOKUP(I$4,Datos[],MATCH($C$2,Datos[#Headers],0),FALSE),(VLOOKUP($B40,Datos[],MATCH($C$2,Datos[#Headers],0),FALSE)-VLOOKUP(I$4,Datos[],MATCH($C$2,Datos[#Headers],0),FALSE))/VLOOKUP($B40,Datos[],MATCH($C$2,Datos[#Headers],0),FALSE))</f>
        <v>19.5</v>
      </c>
      <c r="J40" s="13">
        <f>IF($C$1="mm",VLOOKUP($B40,Datos[],MATCH($C$2,Datos[#Headers],0),FALSE)-VLOOKUP(J$4,Datos[],MATCH($C$2,Datos[#Headers],0),FALSE),(VLOOKUP($B40,Datos[],MATCH($C$2,Datos[#Headers],0),FALSE)-VLOOKUP(J$4,Datos[],MATCH($C$2,Datos[#Headers],0),FALSE))/VLOOKUP($B40,Datos[],MATCH($C$2,Datos[#Headers],0),FALSE))</f>
        <v>18.230000000000018</v>
      </c>
      <c r="K40" s="13">
        <f>IF($C$1="mm",VLOOKUP($B40,Datos[],MATCH($C$2,Datos[#Headers],0),FALSE)-VLOOKUP(K$4,Datos[],MATCH($C$2,Datos[#Headers],0),FALSE),(VLOOKUP($B40,Datos[],MATCH($C$2,Datos[#Headers],0),FALSE)-VLOOKUP(K$4,Datos[],MATCH($C$2,Datos[#Headers],0),FALSE))/VLOOKUP($B40,Datos[],MATCH($C$2,Datos[#Headers],0),FALSE))</f>
        <v>37.28</v>
      </c>
      <c r="L40" s="13">
        <f>IF($C$1="mm",VLOOKUP($B40,Datos[],MATCH($C$2,Datos[#Headers],0),FALSE)-VLOOKUP(L$4,Datos[],MATCH($C$2,Datos[#Headers],0),FALSE),(VLOOKUP($B40,Datos[],MATCH($C$2,Datos[#Headers],0),FALSE)-VLOOKUP(L$4,Datos[],MATCH($C$2,Datos[#Headers],0),FALSE))/VLOOKUP($B40,Datos[],MATCH($C$2,Datos[#Headers],0),FALSE))</f>
        <v>37.28</v>
      </c>
      <c r="M40" s="13">
        <f>IF($C$1="mm",VLOOKUP($B40,Datos[],MATCH($C$2,Datos[#Headers],0),FALSE)-VLOOKUP(M$4,Datos[],MATCH($C$2,Datos[#Headers],0),FALSE),(VLOOKUP($B40,Datos[],MATCH($C$2,Datos[#Headers],0),FALSE)-VLOOKUP(M$4,Datos[],MATCH($C$2,Datos[#Headers],0),FALSE))/VLOOKUP($B40,Datos[],MATCH($C$2,Datos[#Headers],0),FALSE))</f>
        <v>14.927999999999997</v>
      </c>
      <c r="N40" s="13">
        <f>IF($C$1="mm",VLOOKUP($B40,Datos[],MATCH($C$2,Datos[#Headers],0),FALSE)-VLOOKUP(N$4,Datos[],MATCH($C$2,Datos[#Headers],0),FALSE),(VLOOKUP($B40,Datos[],MATCH($C$2,Datos[#Headers],0),FALSE)-VLOOKUP(N$4,Datos[],MATCH($C$2,Datos[#Headers],0),FALSE))/VLOOKUP($B40,Datos[],MATCH($C$2,Datos[#Headers],0),FALSE))</f>
        <v>52.012</v>
      </c>
      <c r="O40" s="13">
        <f>IF($C$1="mm",VLOOKUP($B40,Datos[],MATCH($C$2,Datos[#Headers],0),FALSE)-VLOOKUP(O$4,Datos[],MATCH($C$2,Datos[#Headers],0),FALSE),(VLOOKUP($B40,Datos[],MATCH($C$2,Datos[#Headers],0),FALSE)-VLOOKUP(O$4,Datos[],MATCH($C$2,Datos[#Headers],0),FALSE))/VLOOKUP($B40,Datos[],MATCH($C$2,Datos[#Headers],0),FALSE))</f>
        <v>25</v>
      </c>
      <c r="P40" s="13">
        <f>IF($C$1="mm",VLOOKUP($B40,Datos[],MATCH($C$2,Datos[#Headers],0),FALSE)-VLOOKUP(P$4,Datos[],MATCH($C$2,Datos[#Headers],0),FALSE),(VLOOKUP($B40,Datos[],MATCH($C$2,Datos[#Headers],0),FALSE)-VLOOKUP(P$4,Datos[],MATCH($C$2,Datos[#Headers],0),FALSE))/VLOOKUP($B40,Datos[],MATCH($C$2,Datos[#Headers],0),FALSE))</f>
        <v>2</v>
      </c>
      <c r="Q40" s="13">
        <f>IF($C$1="mm",VLOOKUP($B40,Datos[],MATCH($C$2,Datos[#Headers],0),FALSE)-VLOOKUP(Q$4,Datos[],MATCH($C$2,Datos[#Headers],0),FALSE),(VLOOKUP($B40,Datos[],MATCH($C$2,Datos[#Headers],0),FALSE)-VLOOKUP(Q$4,Datos[],MATCH($C$2,Datos[#Headers],0),FALSE))/VLOOKUP($B40,Datos[],MATCH($C$2,Datos[#Headers],0),FALSE))</f>
        <v>23</v>
      </c>
      <c r="R40" s="13">
        <f>IF($C$1="mm",VLOOKUP($B40,Datos[],MATCH($C$2,Datos[#Headers],0),FALSE)-VLOOKUP(R$4,Datos[],MATCH($C$2,Datos[#Headers],0),FALSE),(VLOOKUP($B40,Datos[],MATCH($C$2,Datos[#Headers],0),FALSE)-VLOOKUP(R$4,Datos[],MATCH($C$2,Datos[#Headers],0),FALSE))/VLOOKUP($B40,Datos[],MATCH($C$2,Datos[#Headers],0),FALSE))</f>
        <v>7</v>
      </c>
      <c r="S40" s="13">
        <f>IF($C$1="mm",VLOOKUP($B40,Datos[],MATCH($C$2,Datos[#Headers],0),FALSE)-VLOOKUP(S$4,Datos[],MATCH($C$2,Datos[#Headers],0),FALSE),(VLOOKUP($B40,Datos[],MATCH($C$2,Datos[#Headers],0),FALSE)-VLOOKUP(S$4,Datos[],MATCH($C$2,Datos[#Headers],0),FALSE))/VLOOKUP($B40,Datos[],MATCH($C$2,Datos[#Headers],0),FALSE))</f>
        <v>49.5</v>
      </c>
      <c r="T40" s="13">
        <f>IF($C$1="mm",VLOOKUP($B40,Datos[],MATCH($C$2,Datos[#Headers],0),FALSE)-VLOOKUP(T$4,Datos[],MATCH($C$2,Datos[#Headers],0),FALSE),(VLOOKUP($B40,Datos[],MATCH($C$2,Datos[#Headers],0),FALSE)-VLOOKUP(T$4,Datos[],MATCH($C$2,Datos[#Headers],0),FALSE))/VLOOKUP($B40,Datos[],MATCH($C$2,Datos[#Headers],0),FALSE))</f>
        <v>40</v>
      </c>
      <c r="U40" s="13">
        <f>IF($C$1="mm",VLOOKUP($B40,Datos[],MATCH($C$2,Datos[#Headers],0),FALSE)-VLOOKUP(U$4,Datos[],MATCH($C$2,Datos[#Headers],0),FALSE),(VLOOKUP($B40,Datos[],MATCH($C$2,Datos[#Headers],0),FALSE)-VLOOKUP(U$4,Datos[],MATCH($C$2,Datos[#Headers],0),FALSE))/VLOOKUP($B40,Datos[],MATCH($C$2,Datos[#Headers],0),FALSE))</f>
        <v>22</v>
      </c>
      <c r="V40" s="13">
        <f>IF($C$1="mm",VLOOKUP($B40,Datos[],MATCH($C$2,Datos[#Headers],0),FALSE)-VLOOKUP(V$4,Datos[],MATCH($C$2,Datos[#Headers],0),FALSE),(VLOOKUP($B40,Datos[],MATCH($C$2,Datos[#Headers],0),FALSE)-VLOOKUP(V$4,Datos[],MATCH($C$2,Datos[#Headers],0),FALSE))/VLOOKUP($B40,Datos[],MATCH($C$2,Datos[#Headers],0),FALSE))</f>
        <v>37.28</v>
      </c>
      <c r="W40" s="13">
        <f>IF($C$1="mm",VLOOKUP($B40,Datos[],MATCH($C$2,Datos[#Headers],0),FALSE)-VLOOKUP(W$4,Datos[],MATCH($C$2,Datos[#Headers],0),FALSE),(VLOOKUP($B40,Datos[],MATCH($C$2,Datos[#Headers],0),FALSE)-VLOOKUP(W$4,Datos[],MATCH($C$2,Datos[#Headers],0),FALSE))/VLOOKUP($B40,Datos[],MATCH($C$2,Datos[#Headers],0),FALSE))</f>
        <v>2</v>
      </c>
      <c r="X40" s="13">
        <f>IF($C$1="mm",VLOOKUP($B40,Datos[],MATCH($C$2,Datos[#Headers],0),FALSE)-VLOOKUP(X$4,Datos[],MATCH($C$2,Datos[#Headers],0),FALSE),(VLOOKUP($B40,Datos[],MATCH($C$2,Datos[#Headers],0),FALSE)-VLOOKUP(X$4,Datos[],MATCH($C$2,Datos[#Headers],0),FALSE))/VLOOKUP($B40,Datos[],MATCH($C$2,Datos[#Headers],0),FALSE))</f>
        <v>22</v>
      </c>
      <c r="Y40" s="13">
        <f>IF($C$1="mm",VLOOKUP($B40,Datos[],MATCH($C$2,Datos[#Headers],0),FALSE)-VLOOKUP(Y$4,Datos[],MATCH($C$2,Datos[#Headers],0),FALSE),(VLOOKUP($B40,Datos[],MATCH($C$2,Datos[#Headers],0),FALSE)-VLOOKUP(Y$4,Datos[],MATCH($C$2,Datos[#Headers],0),FALSE))/VLOOKUP($B40,Datos[],MATCH($C$2,Datos[#Headers],0),FALSE))</f>
        <v>8</v>
      </c>
      <c r="Z40" s="13">
        <f>IF($C$1="mm",VLOOKUP($B40,Datos[],MATCH($C$2,Datos[#Headers],0),FALSE)-VLOOKUP(Z$4,Datos[],MATCH($C$2,Datos[#Headers],0),FALSE),(VLOOKUP($B40,Datos[],MATCH($C$2,Datos[#Headers],0),FALSE)-VLOOKUP(Z$4,Datos[],MATCH($C$2,Datos[#Headers],0),FALSE))/VLOOKUP($B40,Datos[],MATCH($C$2,Datos[#Headers],0),FALSE))</f>
        <v>25.087999999999994</v>
      </c>
      <c r="AA40" s="13">
        <f>IF($C$1="mm",VLOOKUP($B40,Datos[],MATCH($C$2,Datos[#Headers],0),FALSE)-VLOOKUP(AA$4,Datos[],MATCH($C$2,Datos[#Headers],0),FALSE),(VLOOKUP($B40,Datos[],MATCH($C$2,Datos[#Headers],0),FALSE)-VLOOKUP(AA$4,Datos[],MATCH($C$2,Datos[#Headers],0),FALSE))/VLOOKUP($B40,Datos[],MATCH($C$2,Datos[#Headers],0),FALSE))</f>
        <v>21</v>
      </c>
      <c r="AB40" s="13">
        <f>IF($C$1="mm",VLOOKUP($B40,Datos[],MATCH($C$2,Datos[#Headers],0),FALSE)-VLOOKUP(AB$4,Datos[],MATCH($C$2,Datos[#Headers],0),FALSE),(VLOOKUP($B40,Datos[],MATCH($C$2,Datos[#Headers],0),FALSE)-VLOOKUP(AB$4,Datos[],MATCH($C$2,Datos[#Headers],0),FALSE))/VLOOKUP($B40,Datos[],MATCH($C$2,Datos[#Headers],0),FALSE))</f>
        <v>46.932000000000016</v>
      </c>
      <c r="AC40" s="13">
        <f>IF($C$1="mm",VLOOKUP($B40,Datos[],MATCH($C$2,Datos[#Headers],0),FALSE)-VLOOKUP(AC$4,Datos[],MATCH($C$2,Datos[#Headers],0),FALSE),(VLOOKUP($B40,Datos[],MATCH($C$2,Datos[#Headers],0),FALSE)-VLOOKUP(AC$4,Datos[],MATCH($C$2,Datos[#Headers],0),FALSE))/VLOOKUP($B40,Datos[],MATCH($C$2,Datos[#Headers],0),FALSE))</f>
        <v>-11.996000000000009</v>
      </c>
      <c r="AD40" s="13">
        <f>IF($C$1="mm",VLOOKUP($B40,Datos[],MATCH($C$2,Datos[#Headers],0),FALSE)-VLOOKUP(AD$4,Datos[],MATCH($C$2,Datos[#Headers],0),FALSE),(VLOOKUP($B40,Datos[],MATCH($C$2,Datos[#Headers],0),FALSE)-VLOOKUP(AD$4,Datos[],MATCH($C$2,Datos[#Headers],0),FALSE))/VLOOKUP($B40,Datos[],MATCH($C$2,Datos[#Headers],0),FALSE))</f>
        <v>50.995999999999981</v>
      </c>
      <c r="AE40" s="13">
        <f>IF($C$1="mm",VLOOKUP($B40,Datos[],MATCH($C$2,Datos[#Headers],0),FALSE)-VLOOKUP(AE$4,Datos[],MATCH($C$2,Datos[#Headers],0),FALSE),(VLOOKUP($B40,Datos[],MATCH($C$2,Datos[#Headers],0),FALSE)-VLOOKUP(AE$4,Datos[],MATCH($C$2,Datos[#Headers],0),FALSE))/VLOOKUP($B40,Datos[],MATCH($C$2,Datos[#Headers],0),FALSE))</f>
        <v>44.900000000000006</v>
      </c>
      <c r="AF40" s="13">
        <f>IF($C$1="mm",VLOOKUP($B40,Datos[],MATCH($C$2,Datos[#Headers],0),FALSE)-VLOOKUP(AF$4,Datos[],MATCH($C$2,Datos[#Headers],0),FALSE),(VLOOKUP($B40,Datos[],MATCH($C$2,Datos[#Headers],0),FALSE)-VLOOKUP(AF$4,Datos[],MATCH($C$2,Datos[#Headers],0),FALSE))/VLOOKUP($B40,Datos[],MATCH($C$2,Datos[#Headers],0),FALSE))</f>
        <v>21.024000000000001</v>
      </c>
      <c r="AG40" s="13">
        <f>IF($C$1="mm",VLOOKUP($B40,Datos[],MATCH($C$2,Datos[#Headers],0),FALSE)-VLOOKUP(AG$4,Datos[],MATCH($C$2,Datos[#Headers],0),FALSE),(VLOOKUP($B40,Datos[],MATCH($C$2,Datos[#Headers],0),FALSE)-VLOOKUP(AG$4,Datos[],MATCH($C$2,Datos[#Headers],0),FALSE))/VLOOKUP($B40,Datos[],MATCH($C$2,Datos[#Headers],0),FALSE))</f>
        <v>25.087999999999994</v>
      </c>
      <c r="AH40" s="13">
        <f>IF($C$1="mm",VLOOKUP($B40,Datos[],MATCH($C$2,Datos[#Headers],0),FALSE)-VLOOKUP(AH$4,Datos[],MATCH($C$2,Datos[#Headers],0),FALSE),(VLOOKUP($B40,Datos[],MATCH($C$2,Datos[#Headers],0),FALSE)-VLOOKUP(AH$4,Datos[],MATCH($C$2,Datos[#Headers],0),FALSE))/VLOOKUP($B40,Datos[],MATCH($C$2,Datos[#Headers],0),FALSE))</f>
        <v>29.151999999999987</v>
      </c>
      <c r="AI40" s="13">
        <f>IF($C$1="mm",VLOOKUP($B40,Datos[],MATCH($C$2,Datos[#Headers],0),FALSE)-VLOOKUP(AI$4,Datos[],MATCH($C$2,Datos[#Headers],0),FALSE),(VLOOKUP($B40,Datos[],MATCH($C$2,Datos[#Headers],0),FALSE)-VLOOKUP(AI$4,Datos[],MATCH($C$2,Datos[#Headers],0),FALSE))/VLOOKUP($B40,Datos[],MATCH($C$2,Datos[#Headers],0),FALSE))</f>
        <v>14.165999999999997</v>
      </c>
      <c r="AJ40" s="13">
        <f>IF($C$1="mm",VLOOKUP($B40,Datos[],MATCH($C$2,Datos[#Headers],0),FALSE)-VLOOKUP(AJ$4,Datos[],MATCH($C$2,Datos[#Headers],0),FALSE),(VLOOKUP($B40,Datos[],MATCH($C$2,Datos[#Headers],0),FALSE)-VLOOKUP(AJ$4,Datos[],MATCH($C$2,Datos[#Headers],0),FALSE))/VLOOKUP($B40,Datos[],MATCH($C$2,Datos[#Headers],0),FALSE))</f>
        <v>46.932000000000016</v>
      </c>
      <c r="AK40" s="13">
        <f>IF($C$1="mm",VLOOKUP($B40,Datos[],MATCH($C$2,Datos[#Headers],0),FALSE)-VLOOKUP(AK$4,Datos[],MATCH($C$2,Datos[#Headers],0),FALSE),(VLOOKUP($B40,Datos[],MATCH($C$2,Datos[#Headers],0),FALSE)-VLOOKUP(AK$4,Datos[],MATCH($C$2,Datos[#Headers],0),FALSE))/VLOOKUP($B40,Datos[],MATCH($C$2,Datos[#Headers],0),FALSE))</f>
        <v>24</v>
      </c>
      <c r="AL40" s="13">
        <f>IF($C$1="mm",VLOOKUP($B40,Datos[],MATCH($C$2,Datos[#Headers],0),FALSE)-VLOOKUP(AL$4,Datos[],MATCH($C$2,Datos[#Headers],0),FALSE),(VLOOKUP($B40,Datos[],MATCH($C$2,Datos[#Headers],0),FALSE)-VLOOKUP(AL$4,Datos[],MATCH($C$2,Datos[#Headers],0),FALSE))/VLOOKUP($B40,Datos[],MATCH($C$2,Datos[#Headers],0),FALSE))</f>
        <v>0</v>
      </c>
      <c r="AM40" s="13">
        <f>IF($C$1="mm",VLOOKUP($B40,Datos[],MATCH($C$2,Datos[#Headers],0),FALSE)-VLOOKUP(AM$4,Datos[],MATCH($C$2,Datos[#Headers],0),FALSE),(VLOOKUP($B40,Datos[],MATCH($C$2,Datos[#Headers],0),FALSE)-VLOOKUP(AM$4,Datos[],MATCH($C$2,Datos[#Headers],0),FALSE))/VLOOKUP($B40,Datos[],MATCH($C$2,Datos[#Headers],0),FALSE))</f>
        <v>42.106000000000023</v>
      </c>
      <c r="AN40" s="13">
        <f>IF($C$1="mm",VLOOKUP($B40,Datos[],MATCH($C$2,Datos[#Headers],0),FALSE)-VLOOKUP(AN$4,Datos[],MATCH($C$2,Datos[#Headers],0),FALSE),(VLOOKUP($B40,Datos[],MATCH($C$2,Datos[#Headers],0),FALSE)-VLOOKUP(AN$4,Datos[],MATCH($C$2,Datos[#Headers],0),FALSE))/VLOOKUP($B40,Datos[],MATCH($C$2,Datos[#Headers],0),FALSE))</f>
        <v>14.927999999999997</v>
      </c>
      <c r="AO40" s="13">
        <f>IF($C$1="mm",VLOOKUP($B40,Datos[],MATCH($C$2,Datos[#Headers],0),FALSE)-VLOOKUP(AO$4,Datos[],MATCH($C$2,Datos[#Headers],0),FALSE),(VLOOKUP($B40,Datos[],MATCH($C$2,Datos[#Headers],0),FALSE)-VLOOKUP(AO$4,Datos[],MATCH($C$2,Datos[#Headers],0),FALSE))/VLOOKUP($B40,Datos[],MATCH($C$2,Datos[#Headers],0),FALSE))</f>
        <v>37.02600000000001</v>
      </c>
      <c r="AP40" s="13">
        <f>IF($C$1="mm",VLOOKUP($B40,Datos[],MATCH($C$2,Datos[#Headers],0),FALSE)-VLOOKUP(AP$4,Datos[],MATCH($C$2,Datos[#Headers],0),FALSE),(VLOOKUP($B40,Datos[],MATCH($C$2,Datos[#Headers],0),FALSE)-VLOOKUP(AP$4,Datos[],MATCH($C$2,Datos[#Headers],0),FALSE))/VLOOKUP($B40,Datos[],MATCH($C$2,Datos[#Headers],0),FALSE))</f>
        <v>32.199999999999989</v>
      </c>
      <c r="AQ40" s="13">
        <f>IF($C$1="mm",VLOOKUP($B40,Datos[],MATCH($C$2,Datos[#Headers],0),FALSE)-VLOOKUP(AQ$4,Datos[],MATCH($C$2,Datos[#Headers],0),FALSE),(VLOOKUP($B40,Datos[],MATCH($C$2,Datos[#Headers],0),FALSE)-VLOOKUP(AQ$4,Datos[],MATCH($C$2,Datos[#Headers],0),FALSE))/VLOOKUP($B40,Datos[],MATCH($C$2,Datos[#Headers],0),FALSE))</f>
        <v>-6</v>
      </c>
      <c r="AR40" s="13">
        <f>IF($C$1="mm",VLOOKUP($B40,Datos[],MATCH($C$2,Datos[#Headers],0),FALSE)-VLOOKUP(AR$4,Datos[],MATCH($C$2,Datos[#Headers],0),FALSE),(VLOOKUP($B40,Datos[],MATCH($C$2,Datos[#Headers],0),FALSE)-VLOOKUP(AR$4,Datos[],MATCH($C$2,Datos[#Headers],0),FALSE))/VLOOKUP($B40,Datos[],MATCH($C$2,Datos[#Headers],0),FALSE))</f>
        <v>2</v>
      </c>
      <c r="AS40" s="13">
        <f>IF($C$1="mm",VLOOKUP($B40,Datos[],MATCH($C$2,Datos[#Headers],0),FALSE)-VLOOKUP(AS$4,Datos[],MATCH($C$2,Datos[#Headers],0),FALSE),(VLOOKUP($B40,Datos[],MATCH($C$2,Datos[#Headers],0),FALSE)-VLOOKUP(AS$4,Datos[],MATCH($C$2,Datos[#Headers],0),FALSE))/VLOOKUP($B40,Datos[],MATCH($C$2,Datos[#Headers],0),FALSE))</f>
        <v>55.06</v>
      </c>
      <c r="AT40" s="13">
        <f>IF($C$1="mm",VLOOKUP($B40,Datos[],MATCH($C$2,Datos[#Headers],0),FALSE)-VLOOKUP(AT$4,Datos[],MATCH($C$2,Datos[#Headers],0),FALSE),(VLOOKUP($B40,Datos[],MATCH($C$2,Datos[#Headers],0),FALSE)-VLOOKUP(AT$4,Datos[],MATCH($C$2,Datos[#Headers],0),FALSE))/VLOOKUP($B40,Datos[],MATCH($C$2,Datos[#Headers],0),FALSE))</f>
        <v>38.550000000000011</v>
      </c>
      <c r="AU40" s="13">
        <f>IF($C$1="mm",VLOOKUP($B40,Datos[],MATCH($C$2,Datos[#Headers],0),FALSE)-VLOOKUP(AU$4,Datos[],MATCH($C$2,Datos[#Headers],0),FALSE),(VLOOKUP($B40,Datos[],MATCH($C$2,Datos[#Headers],0),FALSE)-VLOOKUP(AU$4,Datos[],MATCH($C$2,Datos[#Headers],0),FALSE))/VLOOKUP($B40,Datos[],MATCH($C$2,Datos[#Headers],0),FALSE))</f>
        <v>75.380000000000024</v>
      </c>
      <c r="AV40" s="13">
        <f>IF($C$1="mm",VLOOKUP($B40,Datos[],MATCH($C$2,Datos[#Headers],0),FALSE)-VLOOKUP(AV$4,Datos[],MATCH($C$2,Datos[#Headers],0),FALSE),(VLOOKUP($B40,Datos[],MATCH($C$2,Datos[#Headers],0),FALSE)-VLOOKUP(AV$4,Datos[],MATCH($C$2,Datos[#Headers],0),FALSE))/VLOOKUP($B40,Datos[],MATCH($C$2,Datos[#Headers],0),FALSE))</f>
        <v>0</v>
      </c>
      <c r="AW40" s="13">
        <f>IF($C$1="mm",VLOOKUP($B40,Datos[],MATCH($C$2,Datos[#Headers],0),FALSE)-VLOOKUP(AW$4,Datos[],MATCH($C$2,Datos[#Headers],0),FALSE),(VLOOKUP($B40,Datos[],MATCH($C$2,Datos[#Headers],0),FALSE)-VLOOKUP(AW$4,Datos[],MATCH($C$2,Datos[#Headers],0),FALSE))/VLOOKUP($B40,Datos[],MATCH($C$2,Datos[#Headers],0),FALSE))</f>
        <v>25.849999999999994</v>
      </c>
      <c r="AX40" s="13">
        <f>IF($C$1="mm",VLOOKUP($B40,Datos[],MATCH($C$2,Datos[#Headers],0),FALSE)-VLOOKUP(AX$4,Datos[],MATCH($C$2,Datos[#Headers],0),FALSE),(VLOOKUP($B40,Datos[],MATCH($C$2,Datos[#Headers],0),FALSE)-VLOOKUP(AX$4,Datos[],MATCH($C$2,Datos[#Headers],0),FALSE))/VLOOKUP($B40,Datos[],MATCH($C$2,Datos[#Headers],0),FALSE))</f>
        <v>0.45000000000001705</v>
      </c>
      <c r="AY40" s="13">
        <f>IF($C$1="mm",VLOOKUP($B40,Datos[],MATCH($C$2,Datos[#Headers],0),FALSE)-VLOOKUP(AY$4,Datos[],MATCH($C$2,Datos[#Headers],0),FALSE),(VLOOKUP($B40,Datos[],MATCH($C$2,Datos[#Headers],0),FALSE)-VLOOKUP(AY$4,Datos[],MATCH($C$2,Datos[#Headers],0),FALSE))/VLOOKUP($B40,Datos[],MATCH($C$2,Datos[#Headers],0),FALSE))</f>
        <v>42.359999999999985</v>
      </c>
      <c r="AZ40" s="13">
        <f>IF($C$1="mm",VLOOKUP($B40,Datos[],MATCH($C$2,Datos[#Headers],0),FALSE)-VLOOKUP(AZ$4,Datos[],MATCH($C$2,Datos[#Headers],0),FALSE),(VLOOKUP($B40,Datos[],MATCH($C$2,Datos[#Headers],0),FALSE)-VLOOKUP(AZ$4,Datos[],MATCH($C$2,Datos[#Headers],0),FALSE))/VLOOKUP($B40,Datos[],MATCH($C$2,Datos[#Headers],0),FALSE))</f>
        <v>37.28</v>
      </c>
      <c r="BA40" s="13">
        <f>IF($C$1="mm",VLOOKUP($B40,Datos[],MATCH($C$2,Datos[#Headers],0),FALSE)-VLOOKUP(BA$4,Datos[],MATCH($C$2,Datos[#Headers],0),FALSE),(VLOOKUP($B40,Datos[],MATCH($C$2,Datos[#Headers],0),FALSE)-VLOOKUP(BA$4,Datos[],MATCH($C$2,Datos[#Headers],0),FALSE))/VLOOKUP($B40,Datos[],MATCH($C$2,Datos[#Headers],0),FALSE))</f>
        <v>55.06</v>
      </c>
      <c r="BB40" s="13" t="e">
        <f>IF($C$1="mm",VLOOKUP($B40,Datos[],MATCH($C$2,Datos[#Headers],0),FALSE)-VLOOKUP(BB$4,Datos[],MATCH($C$2,Datos[#Headers],0),FALSE),(VLOOKUP($B40,Datos[],MATCH($C$2,Datos[#Headers],0),FALSE)-VLOOKUP(BB$4,Datos[],MATCH($C$2,Datos[#Headers],0),FALSE))/VLOOKUP($B40,Datos[],MATCH($C$2,Datos[#Headers],0),FALSE))</f>
        <v>#N/A</v>
      </c>
      <c r="BC40" s="13">
        <f>IF($C$1="mm",VLOOKUP($B40,Datos[],MATCH($C$2,Datos[#Headers],0),FALSE)-VLOOKUP(BC$4,Datos[],MATCH($C$2,Datos[#Headers],0),FALSE),(VLOOKUP($B40,Datos[],MATCH($C$2,Datos[#Headers],0),FALSE)-VLOOKUP(BC$4,Datos[],MATCH($C$2,Datos[#Headers],0),FALSE))/VLOOKUP($B40,Datos[],MATCH($C$2,Datos[#Headers],0),FALSE))</f>
        <v>47.186000000000007</v>
      </c>
      <c r="BD40" s="13">
        <f>IF($C$1="mm",VLOOKUP($B40,Datos[],MATCH($C$2,Datos[#Headers],0),FALSE)-VLOOKUP(BD$4,Datos[],MATCH($C$2,Datos[#Headers],0),FALSE),(VLOOKUP($B40,Datos[],MATCH($C$2,Datos[#Headers],0),FALSE)-VLOOKUP(BD$4,Datos[],MATCH($C$2,Datos[#Headers],0),FALSE))/VLOOKUP($B40,Datos[],MATCH($C$2,Datos[#Headers],0),FALSE))</f>
        <v>19.5</v>
      </c>
      <c r="BE40" s="13">
        <f>IF($C$1="mm",VLOOKUP($B40,Datos[],MATCH($C$2,Datos[#Headers],0),FALSE)-VLOOKUP(BE$4,Datos[],MATCH($C$2,Datos[#Headers],0),FALSE),(VLOOKUP($B40,Datos[],MATCH($C$2,Datos[#Headers],0),FALSE)-VLOOKUP(BE$4,Datos[],MATCH($C$2,Datos[#Headers],0),FALSE))/VLOOKUP($B40,Datos[],MATCH($C$2,Datos[#Headers],0),FALSE))</f>
        <v>-5.9000000000000057</v>
      </c>
      <c r="BF40" s="13">
        <f>IF($C$1="mm",VLOOKUP($B40,Datos[],MATCH($C$2,Datos[#Headers],0),FALSE)-VLOOKUP(BF$4,Datos[],MATCH($C$2,Datos[#Headers],0),FALSE),(VLOOKUP($B40,Datos[],MATCH($C$2,Datos[#Headers],0),FALSE)-VLOOKUP(BF$4,Datos[],MATCH($C$2,Datos[#Headers],0),FALSE))/VLOOKUP($B40,Datos[],MATCH($C$2,Datos[#Headers],0),FALSE))</f>
        <v>19.5</v>
      </c>
      <c r="BG40" s="13">
        <f>IF($C$1="mm",VLOOKUP($B40,Datos[],MATCH($C$2,Datos[#Headers],0),FALSE)-VLOOKUP(BG$4,Datos[],MATCH($C$2,Datos[#Headers],0),FALSE),(VLOOKUP($B40,Datos[],MATCH($C$2,Datos[#Headers],0),FALSE)-VLOOKUP(BG$4,Datos[],MATCH($C$2,Datos[#Headers],0),FALSE))/VLOOKUP($B40,Datos[],MATCH($C$2,Datos[#Headers],0),FALSE))</f>
        <v>6.8000000000000114</v>
      </c>
      <c r="BH40" s="13">
        <f>IF($C$1="mm",VLOOKUP($B40,Datos[],MATCH($C$2,Datos[#Headers],0),FALSE)-VLOOKUP(BH$4,Datos[],MATCH($C$2,Datos[#Headers],0),FALSE),(VLOOKUP($B40,Datos[],MATCH($C$2,Datos[#Headers],0),FALSE)-VLOOKUP(BH$4,Datos[],MATCH($C$2,Datos[#Headers],0),FALSE))/VLOOKUP($B40,Datos[],MATCH($C$2,Datos[#Headers],0),FALSE))</f>
        <v>-6</v>
      </c>
      <c r="BI40" s="13">
        <f>IF($C$1="mm",VLOOKUP($B40,Datos[],MATCH($C$2,Datos[#Headers],0),FALSE)-VLOOKUP(BI$4,Datos[],MATCH($C$2,Datos[#Headers],0),FALSE),(VLOOKUP($B40,Datos[],MATCH($C$2,Datos[#Headers],0),FALSE)-VLOOKUP(BI$4,Datos[],MATCH($C$2,Datos[#Headers],0),FALSE))/VLOOKUP($B40,Datos[],MATCH($C$2,Datos[#Headers],0),FALSE))</f>
        <v>55.06</v>
      </c>
      <c r="BJ40" s="13">
        <f>IF($C$1="mm",VLOOKUP($B40,Datos[],MATCH($C$2,Datos[#Headers],0),FALSE)-VLOOKUP(BJ$4,Datos[],MATCH($C$2,Datos[#Headers],0),FALSE),(VLOOKUP($B40,Datos[],MATCH($C$2,Datos[#Headers],0),FALSE)-VLOOKUP(BJ$4,Datos[],MATCH($C$2,Datos[#Headers],0),FALSE))/VLOOKUP($B40,Datos[],MATCH($C$2,Datos[#Headers],0),FALSE))</f>
        <v>49.980000000000018</v>
      </c>
      <c r="BK40" s="13">
        <f>IF($C$1="mm",VLOOKUP($B40,Datos[],MATCH($C$2,Datos[#Headers],0),FALSE)-VLOOKUP(BK$4,Datos[],MATCH($C$2,Datos[#Headers],0),FALSE),(VLOOKUP($B40,Datos[],MATCH($C$2,Datos[#Headers],0),FALSE)-VLOOKUP(BK$4,Datos[],MATCH($C$2,Datos[#Headers],0),FALSE))/VLOOKUP($B40,Datos[],MATCH($C$2,Datos[#Headers],0),FALSE))</f>
        <v>22.04000000000002</v>
      </c>
      <c r="BL40" s="13">
        <f>IF($C$1="mm",VLOOKUP($B40,Datos[],MATCH($C$2,Datos[#Headers],0),FALSE)-VLOOKUP(BL$4,Datos[],MATCH($C$2,Datos[#Headers],0),FALSE),(VLOOKUP($B40,Datos[],MATCH($C$2,Datos[#Headers],0),FALSE)-VLOOKUP(BL$4,Datos[],MATCH($C$2,Datos[#Headers],0),FALSE))/VLOOKUP($B40,Datos[],MATCH($C$2,Datos[#Headers],0),FALSE))</f>
        <v>-10.980000000000018</v>
      </c>
      <c r="BM40" s="13">
        <f>IF($C$1="mm",VLOOKUP($B40,Datos[],MATCH($C$2,Datos[#Headers],0),FALSE)-VLOOKUP(BM$4,Datos[],MATCH($C$2,Datos[#Headers],0),FALSE),(VLOOKUP($B40,Datos[],MATCH($C$2,Datos[#Headers],0),FALSE)-VLOOKUP(BM$4,Datos[],MATCH($C$2,Datos[#Headers],0),FALSE))/VLOOKUP($B40,Datos[],MATCH($C$2,Datos[#Headers],0),FALSE))</f>
        <v>-10.980000000000018</v>
      </c>
    </row>
    <row r="41" spans="2:65" s="10" customFormat="1" ht="29.7" customHeight="1" x14ac:dyDescent="0.55000000000000004">
      <c r="B41" s="29" t="s">
        <v>76</v>
      </c>
      <c r="C41" s="13">
        <f>IF($C$1="mm",VLOOKUP($B41,Datos[],MATCH($C$2,Datos[#Headers],0),FALSE)-VLOOKUP(C$4,Datos[],MATCH($C$2,Datos[#Headers],0),FALSE),(VLOOKUP($B41,Datos[],MATCH($C$2,Datos[#Headers],0),FALSE)-VLOOKUP(C$4,Datos[],MATCH($C$2,Datos[#Headers],0),FALSE))/VLOOKUP($B41,Datos[],MATCH($C$2,Datos[#Headers],0),FALSE))</f>
        <v>42.925999999999988</v>
      </c>
      <c r="D41" s="13">
        <f>IF($C$1="mm",VLOOKUP($B41,Datos[],MATCH($C$2,Datos[#Headers],0),FALSE)-VLOOKUP(D$4,Datos[],MATCH($C$2,Datos[#Headers],0),FALSE),(VLOOKUP($B41,Datos[],MATCH($C$2,Datos[#Headers],0),FALSE)-VLOOKUP(D$4,Datos[],MATCH($C$2,Datos[#Headers],0),FALSE))/VLOOKUP($B41,Datos[],MATCH($C$2,Datos[#Headers],0),FALSE))</f>
        <v>42.925999999999988</v>
      </c>
      <c r="E41" s="13">
        <f>IF($C$1="mm",VLOOKUP($B41,Datos[],MATCH($C$2,Datos[#Headers],0),FALSE)-VLOOKUP(E$4,Datos[],MATCH($C$2,Datos[#Headers],0),FALSE),(VLOOKUP($B41,Datos[],MATCH($C$2,Datos[#Headers],0),FALSE)-VLOOKUP(E$4,Datos[],MATCH($C$2,Datos[#Headers],0),FALSE))/VLOOKUP($B41,Datos[],MATCH($C$2,Datos[#Headers],0),FALSE))</f>
        <v>-49.106000000000023</v>
      </c>
      <c r="F41" s="13">
        <f>IF($C$1="mm",VLOOKUP($B41,Datos[],MATCH($C$2,Datos[#Headers],0),FALSE)-VLOOKUP(F$4,Datos[],MATCH($C$2,Datos[#Headers],0),FALSE),(VLOOKUP($B41,Datos[],MATCH($C$2,Datos[#Headers],0),FALSE)-VLOOKUP(F$4,Datos[],MATCH($C$2,Datos[#Headers],0),FALSE))/VLOOKUP($B41,Datos[],MATCH($C$2,Datos[#Headers],0),FALSE))</f>
        <v>-28.956000000000017</v>
      </c>
      <c r="G41" s="13">
        <f>IF($C$1="mm",VLOOKUP($B41,Datos[],MATCH($C$2,Datos[#Headers],0),FALSE)-VLOOKUP(G$4,Datos[],MATCH($C$2,Datos[#Headers],0),FALSE),(VLOOKUP($B41,Datos[],MATCH($C$2,Datos[#Headers],0),FALSE)-VLOOKUP(G$4,Datos[],MATCH($C$2,Datos[#Headers],0),FALSE))/VLOOKUP($B41,Datos[],MATCH($C$2,Datos[#Headers],0),FALSE))</f>
        <v>-28.956000000000017</v>
      </c>
      <c r="H41" s="13">
        <f>IF($C$1="mm",VLOOKUP($B41,Datos[],MATCH($C$2,Datos[#Headers],0),FALSE)-VLOOKUP(H$4,Datos[],MATCH($C$2,Datos[#Headers],0),FALSE),(VLOOKUP($B41,Datos[],MATCH($C$2,Datos[#Headers],0),FALSE)-VLOOKUP(H$4,Datos[],MATCH($C$2,Datos[#Headers],0),FALSE))/VLOOKUP($B41,Datos[],MATCH($C$2,Datos[#Headers],0),FALSE))</f>
        <v>24.891999999999996</v>
      </c>
      <c r="I41" s="13">
        <f>IF($C$1="mm",VLOOKUP($B41,Datos[],MATCH($C$2,Datos[#Headers],0),FALSE)-VLOOKUP(I$4,Datos[],MATCH($C$2,Datos[#Headers],0),FALSE),(VLOOKUP($B41,Datos[],MATCH($C$2,Datos[#Headers],0),FALSE)-VLOOKUP(I$4,Datos[],MATCH($C$2,Datos[#Headers],0),FALSE))/VLOOKUP($B41,Datos[],MATCH($C$2,Datos[#Headers],0),FALSE))</f>
        <v>-22.606000000000023</v>
      </c>
      <c r="J41" s="13">
        <f>IF($C$1="mm",VLOOKUP($B41,Datos[],MATCH($C$2,Datos[#Headers],0),FALSE)-VLOOKUP(J$4,Datos[],MATCH($C$2,Datos[#Headers],0),FALSE),(VLOOKUP($B41,Datos[],MATCH($C$2,Datos[#Headers],0),FALSE)-VLOOKUP(J$4,Datos[],MATCH($C$2,Datos[#Headers],0),FALSE))/VLOOKUP($B41,Datos[],MATCH($C$2,Datos[#Headers],0),FALSE))</f>
        <v>-23.876000000000005</v>
      </c>
      <c r="K41" s="13">
        <f>IF($C$1="mm",VLOOKUP($B41,Datos[],MATCH($C$2,Datos[#Headers],0),FALSE)-VLOOKUP(K$4,Datos[],MATCH($C$2,Datos[#Headers],0),FALSE),(VLOOKUP($B41,Datos[],MATCH($C$2,Datos[#Headers],0),FALSE)-VLOOKUP(K$4,Datos[],MATCH($C$2,Datos[#Headers],0),FALSE))/VLOOKUP($B41,Datos[],MATCH($C$2,Datos[#Headers],0),FALSE))</f>
        <v>-4.8260000000000218</v>
      </c>
      <c r="L41" s="13">
        <f>IF($C$1="mm",VLOOKUP($B41,Datos[],MATCH($C$2,Datos[#Headers],0),FALSE)-VLOOKUP(L$4,Datos[],MATCH($C$2,Datos[#Headers],0),FALSE),(VLOOKUP($B41,Datos[],MATCH($C$2,Datos[#Headers],0),FALSE)-VLOOKUP(L$4,Datos[],MATCH($C$2,Datos[#Headers],0),FALSE))/VLOOKUP($B41,Datos[],MATCH($C$2,Datos[#Headers],0),FALSE))</f>
        <v>-4.8260000000000218</v>
      </c>
      <c r="M41" s="13">
        <f>IF($C$1="mm",VLOOKUP($B41,Datos[],MATCH($C$2,Datos[#Headers],0),FALSE)-VLOOKUP(M$4,Datos[],MATCH($C$2,Datos[#Headers],0),FALSE),(VLOOKUP($B41,Datos[],MATCH($C$2,Datos[#Headers],0),FALSE)-VLOOKUP(M$4,Datos[],MATCH($C$2,Datos[#Headers],0),FALSE))/VLOOKUP($B41,Datos[],MATCH($C$2,Datos[#Headers],0),FALSE))</f>
        <v>-27.178000000000026</v>
      </c>
      <c r="N41" s="13">
        <f>IF($C$1="mm",VLOOKUP($B41,Datos[],MATCH($C$2,Datos[#Headers],0),FALSE)-VLOOKUP(N$4,Datos[],MATCH($C$2,Datos[#Headers],0),FALSE),(VLOOKUP($B41,Datos[],MATCH($C$2,Datos[#Headers],0),FALSE)-VLOOKUP(N$4,Datos[],MATCH($C$2,Datos[#Headers],0),FALSE))/VLOOKUP($B41,Datos[],MATCH($C$2,Datos[#Headers],0),FALSE))</f>
        <v>9.9059999999999775</v>
      </c>
      <c r="O41" s="13">
        <f>IF($C$1="mm",VLOOKUP($B41,Datos[],MATCH($C$2,Datos[#Headers],0),FALSE)-VLOOKUP(O$4,Datos[],MATCH($C$2,Datos[#Headers],0),FALSE),(VLOOKUP($B41,Datos[],MATCH($C$2,Datos[#Headers],0),FALSE)-VLOOKUP(O$4,Datos[],MATCH($C$2,Datos[#Headers],0),FALSE))/VLOOKUP($B41,Datos[],MATCH($C$2,Datos[#Headers],0),FALSE))</f>
        <v>-17.106000000000023</v>
      </c>
      <c r="P41" s="13">
        <f>IF($C$1="mm",VLOOKUP($B41,Datos[],MATCH($C$2,Datos[#Headers],0),FALSE)-VLOOKUP(P$4,Datos[],MATCH($C$2,Datos[#Headers],0),FALSE),(VLOOKUP($B41,Datos[],MATCH($C$2,Datos[#Headers],0),FALSE)-VLOOKUP(P$4,Datos[],MATCH($C$2,Datos[#Headers],0),FALSE))/VLOOKUP($B41,Datos[],MATCH($C$2,Datos[#Headers],0),FALSE))</f>
        <v>-40.106000000000023</v>
      </c>
      <c r="Q41" s="13">
        <f>IF($C$1="mm",VLOOKUP($B41,Datos[],MATCH($C$2,Datos[#Headers],0),FALSE)-VLOOKUP(Q$4,Datos[],MATCH($C$2,Datos[#Headers],0),FALSE),(VLOOKUP($B41,Datos[],MATCH($C$2,Datos[#Headers],0),FALSE)-VLOOKUP(Q$4,Datos[],MATCH($C$2,Datos[#Headers],0),FALSE))/VLOOKUP($B41,Datos[],MATCH($C$2,Datos[#Headers],0),FALSE))</f>
        <v>-19.106000000000023</v>
      </c>
      <c r="R41" s="13">
        <f>IF($C$1="mm",VLOOKUP($B41,Datos[],MATCH($C$2,Datos[#Headers],0),FALSE)-VLOOKUP(R$4,Datos[],MATCH($C$2,Datos[#Headers],0),FALSE),(VLOOKUP($B41,Datos[],MATCH($C$2,Datos[#Headers],0),FALSE)-VLOOKUP(R$4,Datos[],MATCH($C$2,Datos[#Headers],0),FALSE))/VLOOKUP($B41,Datos[],MATCH($C$2,Datos[#Headers],0),FALSE))</f>
        <v>-35.106000000000023</v>
      </c>
      <c r="S41" s="13">
        <f>IF($C$1="mm",VLOOKUP($B41,Datos[],MATCH($C$2,Datos[#Headers],0),FALSE)-VLOOKUP(S$4,Datos[],MATCH($C$2,Datos[#Headers],0),FALSE),(VLOOKUP($B41,Datos[],MATCH($C$2,Datos[#Headers],0),FALSE)-VLOOKUP(S$4,Datos[],MATCH($C$2,Datos[#Headers],0),FALSE))/VLOOKUP($B41,Datos[],MATCH($C$2,Datos[#Headers],0),FALSE))</f>
        <v>7.393999999999977</v>
      </c>
      <c r="T41" s="13">
        <f>IF($C$1="mm",VLOOKUP($B41,Datos[],MATCH($C$2,Datos[#Headers],0),FALSE)-VLOOKUP(T$4,Datos[],MATCH($C$2,Datos[#Headers],0),FALSE),(VLOOKUP($B41,Datos[],MATCH($C$2,Datos[#Headers],0),FALSE)-VLOOKUP(T$4,Datos[],MATCH($C$2,Datos[#Headers],0),FALSE))/VLOOKUP($B41,Datos[],MATCH($C$2,Datos[#Headers],0),FALSE))</f>
        <v>-2.106000000000023</v>
      </c>
      <c r="U41" s="13">
        <f>IF($C$1="mm",VLOOKUP($B41,Datos[],MATCH($C$2,Datos[#Headers],0),FALSE)-VLOOKUP(U$4,Datos[],MATCH($C$2,Datos[#Headers],0),FALSE),(VLOOKUP($B41,Datos[],MATCH($C$2,Datos[#Headers],0),FALSE)-VLOOKUP(U$4,Datos[],MATCH($C$2,Datos[#Headers],0),FALSE))/VLOOKUP($B41,Datos[],MATCH($C$2,Datos[#Headers],0),FALSE))</f>
        <v>-20.106000000000023</v>
      </c>
      <c r="V41" s="13">
        <f>IF($C$1="mm",VLOOKUP($B41,Datos[],MATCH($C$2,Datos[#Headers],0),FALSE)-VLOOKUP(V$4,Datos[],MATCH($C$2,Datos[#Headers],0),FALSE),(VLOOKUP($B41,Datos[],MATCH($C$2,Datos[#Headers],0),FALSE)-VLOOKUP(V$4,Datos[],MATCH($C$2,Datos[#Headers],0),FALSE))/VLOOKUP($B41,Datos[],MATCH($C$2,Datos[#Headers],0),FALSE))</f>
        <v>-4.8260000000000218</v>
      </c>
      <c r="W41" s="13">
        <f>IF($C$1="mm",VLOOKUP($B41,Datos[],MATCH($C$2,Datos[#Headers],0),FALSE)-VLOOKUP(W$4,Datos[],MATCH($C$2,Datos[#Headers],0),FALSE),(VLOOKUP($B41,Datos[],MATCH($C$2,Datos[#Headers],0),FALSE)-VLOOKUP(W$4,Datos[],MATCH($C$2,Datos[#Headers],0),FALSE))/VLOOKUP($B41,Datos[],MATCH($C$2,Datos[#Headers],0),FALSE))</f>
        <v>-40.106000000000023</v>
      </c>
      <c r="X41" s="13">
        <f>IF($C$1="mm",VLOOKUP($B41,Datos[],MATCH($C$2,Datos[#Headers],0),FALSE)-VLOOKUP(X$4,Datos[],MATCH($C$2,Datos[#Headers],0),FALSE),(VLOOKUP($B41,Datos[],MATCH($C$2,Datos[#Headers],0),FALSE)-VLOOKUP(X$4,Datos[],MATCH($C$2,Datos[#Headers],0),FALSE))/VLOOKUP($B41,Datos[],MATCH($C$2,Datos[#Headers],0),FALSE))</f>
        <v>-20.106000000000023</v>
      </c>
      <c r="Y41" s="13">
        <f>IF($C$1="mm",VLOOKUP($B41,Datos[],MATCH($C$2,Datos[#Headers],0),FALSE)-VLOOKUP(Y$4,Datos[],MATCH($C$2,Datos[#Headers],0),FALSE),(VLOOKUP($B41,Datos[],MATCH($C$2,Datos[#Headers],0),FALSE)-VLOOKUP(Y$4,Datos[],MATCH($C$2,Datos[#Headers],0),FALSE))/VLOOKUP($B41,Datos[],MATCH($C$2,Datos[#Headers],0),FALSE))</f>
        <v>-34.106000000000023</v>
      </c>
      <c r="Z41" s="13">
        <f>IF($C$1="mm",VLOOKUP($B41,Datos[],MATCH($C$2,Datos[#Headers],0),FALSE)-VLOOKUP(Z$4,Datos[],MATCH($C$2,Datos[#Headers],0),FALSE),(VLOOKUP($B41,Datos[],MATCH($C$2,Datos[#Headers],0),FALSE)-VLOOKUP(Z$4,Datos[],MATCH($C$2,Datos[#Headers],0),FALSE))/VLOOKUP($B41,Datos[],MATCH($C$2,Datos[#Headers],0),FALSE))</f>
        <v>-17.018000000000029</v>
      </c>
      <c r="AA41" s="13">
        <f>IF($C$1="mm",VLOOKUP($B41,Datos[],MATCH($C$2,Datos[#Headers],0),FALSE)-VLOOKUP(AA$4,Datos[],MATCH($C$2,Datos[#Headers],0),FALSE),(VLOOKUP($B41,Datos[],MATCH($C$2,Datos[#Headers],0),FALSE)-VLOOKUP(AA$4,Datos[],MATCH($C$2,Datos[#Headers],0),FALSE))/VLOOKUP($B41,Datos[],MATCH($C$2,Datos[#Headers],0),FALSE))</f>
        <v>-21.106000000000023</v>
      </c>
      <c r="AB41" s="13">
        <f>IF($C$1="mm",VLOOKUP($B41,Datos[],MATCH($C$2,Datos[#Headers],0),FALSE)-VLOOKUP(AB$4,Datos[],MATCH($C$2,Datos[#Headers],0),FALSE),(VLOOKUP($B41,Datos[],MATCH($C$2,Datos[#Headers],0),FALSE)-VLOOKUP(AB$4,Datos[],MATCH($C$2,Datos[#Headers],0),FALSE))/VLOOKUP($B41,Datos[],MATCH($C$2,Datos[#Headers],0),FALSE))</f>
        <v>4.8259999999999934</v>
      </c>
      <c r="AC41" s="13">
        <f>IF($C$1="mm",VLOOKUP($B41,Datos[],MATCH($C$2,Datos[#Headers],0),FALSE)-VLOOKUP(AC$4,Datos[],MATCH($C$2,Datos[#Headers],0),FALSE),(VLOOKUP($B41,Datos[],MATCH($C$2,Datos[#Headers],0),FALSE)-VLOOKUP(AC$4,Datos[],MATCH($C$2,Datos[#Headers],0),FALSE))/VLOOKUP($B41,Datos[],MATCH($C$2,Datos[#Headers],0),FALSE))</f>
        <v>-54.102000000000032</v>
      </c>
      <c r="AD41" s="13">
        <f>IF($C$1="mm",VLOOKUP($B41,Datos[],MATCH($C$2,Datos[#Headers],0),FALSE)-VLOOKUP(AD$4,Datos[],MATCH($C$2,Datos[#Headers],0),FALSE),(VLOOKUP($B41,Datos[],MATCH($C$2,Datos[#Headers],0),FALSE)-VLOOKUP(AD$4,Datos[],MATCH($C$2,Datos[#Headers],0),FALSE))/VLOOKUP($B41,Datos[],MATCH($C$2,Datos[#Headers],0),FALSE))</f>
        <v>8.8899999999999579</v>
      </c>
      <c r="AE41" s="13">
        <f>IF($C$1="mm",VLOOKUP($B41,Datos[],MATCH($C$2,Datos[#Headers],0),FALSE)-VLOOKUP(AE$4,Datos[],MATCH($C$2,Datos[#Headers],0),FALSE),(VLOOKUP($B41,Datos[],MATCH($C$2,Datos[#Headers],0),FALSE)-VLOOKUP(AE$4,Datos[],MATCH($C$2,Datos[#Headers],0),FALSE))/VLOOKUP($B41,Datos[],MATCH($C$2,Datos[#Headers],0),FALSE))</f>
        <v>2.7939999999999827</v>
      </c>
      <c r="AF41" s="13">
        <f>IF($C$1="mm",VLOOKUP($B41,Datos[],MATCH($C$2,Datos[#Headers],0),FALSE)-VLOOKUP(AF$4,Datos[],MATCH($C$2,Datos[#Headers],0),FALSE),(VLOOKUP($B41,Datos[],MATCH($C$2,Datos[#Headers],0),FALSE)-VLOOKUP(AF$4,Datos[],MATCH($C$2,Datos[#Headers],0),FALSE))/VLOOKUP($B41,Datos[],MATCH($C$2,Datos[#Headers],0),FALSE))</f>
        <v>-21.082000000000022</v>
      </c>
      <c r="AG41" s="13">
        <f>IF($C$1="mm",VLOOKUP($B41,Datos[],MATCH($C$2,Datos[#Headers],0),FALSE)-VLOOKUP(AG$4,Datos[],MATCH($C$2,Datos[#Headers],0),FALSE),(VLOOKUP($B41,Datos[],MATCH($C$2,Datos[#Headers],0),FALSE)-VLOOKUP(AG$4,Datos[],MATCH($C$2,Datos[#Headers],0),FALSE))/VLOOKUP($B41,Datos[],MATCH($C$2,Datos[#Headers],0),FALSE))</f>
        <v>-17.018000000000029</v>
      </c>
      <c r="AH41" s="13">
        <f>IF($C$1="mm",VLOOKUP($B41,Datos[],MATCH($C$2,Datos[#Headers],0),FALSE)-VLOOKUP(AH$4,Datos[],MATCH($C$2,Datos[#Headers],0),FALSE),(VLOOKUP($B41,Datos[],MATCH($C$2,Datos[#Headers],0),FALSE)-VLOOKUP(AH$4,Datos[],MATCH($C$2,Datos[#Headers],0),FALSE))/VLOOKUP($B41,Datos[],MATCH($C$2,Datos[#Headers],0),FALSE))</f>
        <v>-12.954000000000036</v>
      </c>
      <c r="AI41" s="13">
        <f>IF($C$1="mm",VLOOKUP($B41,Datos[],MATCH($C$2,Datos[#Headers],0),FALSE)-VLOOKUP(AI$4,Datos[],MATCH($C$2,Datos[#Headers],0),FALSE),(VLOOKUP($B41,Datos[],MATCH($C$2,Datos[#Headers],0),FALSE)-VLOOKUP(AI$4,Datos[],MATCH($C$2,Datos[#Headers],0),FALSE))/VLOOKUP($B41,Datos[],MATCH($C$2,Datos[#Headers],0),FALSE))</f>
        <v>-27.940000000000026</v>
      </c>
      <c r="AJ41" s="13">
        <f>IF($C$1="mm",VLOOKUP($B41,Datos[],MATCH($C$2,Datos[#Headers],0),FALSE)-VLOOKUP(AJ$4,Datos[],MATCH($C$2,Datos[#Headers],0),FALSE),(VLOOKUP($B41,Datos[],MATCH($C$2,Datos[#Headers],0),FALSE)-VLOOKUP(AJ$4,Datos[],MATCH($C$2,Datos[#Headers],0),FALSE))/VLOOKUP($B41,Datos[],MATCH($C$2,Datos[#Headers],0),FALSE))</f>
        <v>4.8259999999999934</v>
      </c>
      <c r="AK41" s="13">
        <f>IF($C$1="mm",VLOOKUP($B41,Datos[],MATCH($C$2,Datos[#Headers],0),FALSE)-VLOOKUP(AK$4,Datos[],MATCH($C$2,Datos[#Headers],0),FALSE),(VLOOKUP($B41,Datos[],MATCH($C$2,Datos[#Headers],0),FALSE)-VLOOKUP(AK$4,Datos[],MATCH($C$2,Datos[#Headers],0),FALSE))/VLOOKUP($B41,Datos[],MATCH($C$2,Datos[#Headers],0),FALSE))</f>
        <v>-18.106000000000023</v>
      </c>
      <c r="AL41" s="13">
        <f>IF($C$1="mm",VLOOKUP($B41,Datos[],MATCH($C$2,Datos[#Headers],0),FALSE)-VLOOKUP(AL$4,Datos[],MATCH($C$2,Datos[#Headers],0),FALSE),(VLOOKUP($B41,Datos[],MATCH($C$2,Datos[#Headers],0),FALSE)-VLOOKUP(AL$4,Datos[],MATCH($C$2,Datos[#Headers],0),FALSE))/VLOOKUP($B41,Datos[],MATCH($C$2,Datos[#Headers],0),FALSE))</f>
        <v>-42.106000000000023</v>
      </c>
      <c r="AM41" s="13">
        <f>IF($C$1="mm",VLOOKUP($B41,Datos[],MATCH($C$2,Datos[#Headers],0),FALSE)-VLOOKUP(AM$4,Datos[],MATCH($C$2,Datos[#Headers],0),FALSE),(VLOOKUP($B41,Datos[],MATCH($C$2,Datos[#Headers],0),FALSE)-VLOOKUP(AM$4,Datos[],MATCH($C$2,Datos[#Headers],0),FALSE))/VLOOKUP($B41,Datos[],MATCH($C$2,Datos[#Headers],0),FALSE))</f>
        <v>0</v>
      </c>
      <c r="AN41" s="13">
        <f>IF($C$1="mm",VLOOKUP($B41,Datos[],MATCH($C$2,Datos[#Headers],0),FALSE)-VLOOKUP(AN$4,Datos[],MATCH($C$2,Datos[#Headers],0),FALSE),(VLOOKUP($B41,Datos[],MATCH($C$2,Datos[#Headers],0),FALSE)-VLOOKUP(AN$4,Datos[],MATCH($C$2,Datos[#Headers],0),FALSE))/VLOOKUP($B41,Datos[],MATCH($C$2,Datos[#Headers],0),FALSE))</f>
        <v>-27.178000000000026</v>
      </c>
      <c r="AO41" s="13">
        <f>IF($C$1="mm",VLOOKUP($B41,Datos[],MATCH($C$2,Datos[#Headers],0),FALSE)-VLOOKUP(AO$4,Datos[],MATCH($C$2,Datos[#Headers],0),FALSE),(VLOOKUP($B41,Datos[],MATCH($C$2,Datos[#Headers],0),FALSE)-VLOOKUP(AO$4,Datos[],MATCH($C$2,Datos[#Headers],0),FALSE))/VLOOKUP($B41,Datos[],MATCH($C$2,Datos[#Headers],0),FALSE))</f>
        <v>-5.0800000000000125</v>
      </c>
      <c r="AP41" s="13">
        <f>IF($C$1="mm",VLOOKUP($B41,Datos[],MATCH($C$2,Datos[#Headers],0),FALSE)-VLOOKUP(AP$4,Datos[],MATCH($C$2,Datos[#Headers],0),FALSE),(VLOOKUP($B41,Datos[],MATCH($C$2,Datos[#Headers],0),FALSE)-VLOOKUP(AP$4,Datos[],MATCH($C$2,Datos[#Headers],0),FALSE))/VLOOKUP($B41,Datos[],MATCH($C$2,Datos[#Headers],0),FALSE))</f>
        <v>-9.9060000000000343</v>
      </c>
      <c r="AQ41" s="13">
        <f>IF($C$1="mm",VLOOKUP($B41,Datos[],MATCH($C$2,Datos[#Headers],0),FALSE)-VLOOKUP(AQ$4,Datos[],MATCH($C$2,Datos[#Headers],0),FALSE),(VLOOKUP($B41,Datos[],MATCH($C$2,Datos[#Headers],0),FALSE)-VLOOKUP(AQ$4,Datos[],MATCH($C$2,Datos[#Headers],0),FALSE))/VLOOKUP($B41,Datos[],MATCH($C$2,Datos[#Headers],0),FALSE))</f>
        <v>-48.106000000000023</v>
      </c>
      <c r="AR41" s="13">
        <f>IF($C$1="mm",VLOOKUP($B41,Datos[],MATCH($C$2,Datos[#Headers],0),FALSE)-VLOOKUP(AR$4,Datos[],MATCH($C$2,Datos[#Headers],0),FALSE),(VLOOKUP($B41,Datos[],MATCH($C$2,Datos[#Headers],0),FALSE)-VLOOKUP(AR$4,Datos[],MATCH($C$2,Datos[#Headers],0),FALSE))/VLOOKUP($B41,Datos[],MATCH($C$2,Datos[#Headers],0),FALSE))</f>
        <v>-40.106000000000023</v>
      </c>
      <c r="AS41" s="13">
        <f>IF($C$1="mm",VLOOKUP($B41,Datos[],MATCH($C$2,Datos[#Headers],0),FALSE)-VLOOKUP(AS$4,Datos[],MATCH($C$2,Datos[#Headers],0),FALSE),(VLOOKUP($B41,Datos[],MATCH($C$2,Datos[#Headers],0),FALSE)-VLOOKUP(AS$4,Datos[],MATCH($C$2,Datos[#Headers],0),FALSE))/VLOOKUP($B41,Datos[],MATCH($C$2,Datos[#Headers],0),FALSE))</f>
        <v>12.953999999999979</v>
      </c>
      <c r="AT41" s="13">
        <f>IF($C$1="mm",VLOOKUP($B41,Datos[],MATCH($C$2,Datos[#Headers],0),FALSE)-VLOOKUP(AT$4,Datos[],MATCH($C$2,Datos[#Headers],0),FALSE),(VLOOKUP($B41,Datos[],MATCH($C$2,Datos[#Headers],0),FALSE)-VLOOKUP(AT$4,Datos[],MATCH($C$2,Datos[#Headers],0),FALSE))/VLOOKUP($B41,Datos[],MATCH($C$2,Datos[#Headers],0),FALSE))</f>
        <v>-3.5560000000000116</v>
      </c>
      <c r="AU41" s="13">
        <f>IF($C$1="mm",VLOOKUP($B41,Datos[],MATCH($C$2,Datos[#Headers],0),FALSE)-VLOOKUP(AU$4,Datos[],MATCH($C$2,Datos[#Headers],0),FALSE),(VLOOKUP($B41,Datos[],MATCH($C$2,Datos[#Headers],0),FALSE)-VLOOKUP(AU$4,Datos[],MATCH($C$2,Datos[#Headers],0),FALSE))/VLOOKUP($B41,Datos[],MATCH($C$2,Datos[#Headers],0),FALSE))</f>
        <v>33.274000000000001</v>
      </c>
      <c r="AV41" s="13">
        <f>IF($C$1="mm",VLOOKUP($B41,Datos[],MATCH($C$2,Datos[#Headers],0),FALSE)-VLOOKUP(AV$4,Datos[],MATCH($C$2,Datos[#Headers],0),FALSE),(VLOOKUP($B41,Datos[],MATCH($C$2,Datos[#Headers],0),FALSE)-VLOOKUP(AV$4,Datos[],MATCH($C$2,Datos[#Headers],0),FALSE))/VLOOKUP($B41,Datos[],MATCH($C$2,Datos[#Headers],0),FALSE))</f>
        <v>-42.106000000000023</v>
      </c>
      <c r="AW41" s="13">
        <f>IF($C$1="mm",VLOOKUP($B41,Datos[],MATCH($C$2,Datos[#Headers],0),FALSE)-VLOOKUP(AW$4,Datos[],MATCH($C$2,Datos[#Headers],0),FALSE),(VLOOKUP($B41,Datos[],MATCH($C$2,Datos[#Headers],0),FALSE)-VLOOKUP(AW$4,Datos[],MATCH($C$2,Datos[#Headers],0),FALSE))/VLOOKUP($B41,Datos[],MATCH($C$2,Datos[#Headers],0),FALSE))</f>
        <v>-16.256000000000029</v>
      </c>
      <c r="AX41" s="13">
        <f>IF($C$1="mm",VLOOKUP($B41,Datos[],MATCH($C$2,Datos[#Headers],0),FALSE)-VLOOKUP(AX$4,Datos[],MATCH($C$2,Datos[#Headers],0),FALSE),(VLOOKUP($B41,Datos[],MATCH($C$2,Datos[#Headers],0),FALSE)-VLOOKUP(AX$4,Datos[],MATCH($C$2,Datos[#Headers],0),FALSE))/VLOOKUP($B41,Datos[],MATCH($C$2,Datos[#Headers],0),FALSE))</f>
        <v>-41.656000000000006</v>
      </c>
      <c r="AY41" s="13">
        <f>IF($C$1="mm",VLOOKUP($B41,Datos[],MATCH($C$2,Datos[#Headers],0),FALSE)-VLOOKUP(AY$4,Datos[],MATCH($C$2,Datos[#Headers],0),FALSE),(VLOOKUP($B41,Datos[],MATCH($C$2,Datos[#Headers],0),FALSE)-VLOOKUP(AY$4,Datos[],MATCH($C$2,Datos[#Headers],0),FALSE))/VLOOKUP($B41,Datos[],MATCH($C$2,Datos[#Headers],0),FALSE))</f>
        <v>0.25399999999996226</v>
      </c>
      <c r="AZ41" s="13">
        <f>IF($C$1="mm",VLOOKUP($B41,Datos[],MATCH($C$2,Datos[#Headers],0),FALSE)-VLOOKUP(AZ$4,Datos[],MATCH($C$2,Datos[#Headers],0),FALSE),(VLOOKUP($B41,Datos[],MATCH($C$2,Datos[#Headers],0),FALSE)-VLOOKUP(AZ$4,Datos[],MATCH($C$2,Datos[#Headers],0),FALSE))/VLOOKUP($B41,Datos[],MATCH($C$2,Datos[#Headers],0),FALSE))</f>
        <v>-4.8260000000000218</v>
      </c>
      <c r="BA41" s="13">
        <f>IF($C$1="mm",VLOOKUP($B41,Datos[],MATCH($C$2,Datos[#Headers],0),FALSE)-VLOOKUP(BA$4,Datos[],MATCH($C$2,Datos[#Headers],0),FALSE),(VLOOKUP($B41,Datos[],MATCH($C$2,Datos[#Headers],0),FALSE)-VLOOKUP(BA$4,Datos[],MATCH($C$2,Datos[#Headers],0),FALSE))/VLOOKUP($B41,Datos[],MATCH($C$2,Datos[#Headers],0),FALSE))</f>
        <v>12.953999999999979</v>
      </c>
      <c r="BB41" s="13" t="e">
        <f>IF($C$1="mm",VLOOKUP($B41,Datos[],MATCH($C$2,Datos[#Headers],0),FALSE)-VLOOKUP(BB$4,Datos[],MATCH($C$2,Datos[#Headers],0),FALSE),(VLOOKUP($B41,Datos[],MATCH($C$2,Datos[#Headers],0),FALSE)-VLOOKUP(BB$4,Datos[],MATCH($C$2,Datos[#Headers],0),FALSE))/VLOOKUP($B41,Datos[],MATCH($C$2,Datos[#Headers],0),FALSE))</f>
        <v>#N/A</v>
      </c>
      <c r="BC41" s="13">
        <f>IF($C$1="mm",VLOOKUP($B41,Datos[],MATCH($C$2,Datos[#Headers],0),FALSE)-VLOOKUP(BC$4,Datos[],MATCH($C$2,Datos[#Headers],0),FALSE),(VLOOKUP($B41,Datos[],MATCH($C$2,Datos[#Headers],0),FALSE)-VLOOKUP(BC$4,Datos[],MATCH($C$2,Datos[#Headers],0),FALSE))/VLOOKUP($B41,Datos[],MATCH($C$2,Datos[#Headers],0),FALSE))</f>
        <v>5.0799999999999841</v>
      </c>
      <c r="BD41" s="13">
        <f>IF($C$1="mm",VLOOKUP($B41,Datos[],MATCH($C$2,Datos[#Headers],0),FALSE)-VLOOKUP(BD$4,Datos[],MATCH($C$2,Datos[#Headers],0),FALSE),(VLOOKUP($B41,Datos[],MATCH($C$2,Datos[#Headers],0),FALSE)-VLOOKUP(BD$4,Datos[],MATCH($C$2,Datos[#Headers],0),FALSE))/VLOOKUP($B41,Datos[],MATCH($C$2,Datos[#Headers],0),FALSE))</f>
        <v>-22.606000000000023</v>
      </c>
      <c r="BE41" s="13">
        <f>IF($C$1="mm",VLOOKUP($B41,Datos[],MATCH($C$2,Datos[#Headers],0),FALSE)-VLOOKUP(BE$4,Datos[],MATCH($C$2,Datos[#Headers],0),FALSE),(VLOOKUP($B41,Datos[],MATCH($C$2,Datos[#Headers],0),FALSE)-VLOOKUP(BE$4,Datos[],MATCH($C$2,Datos[#Headers],0),FALSE))/VLOOKUP($B41,Datos[],MATCH($C$2,Datos[#Headers],0),FALSE))</f>
        <v>-48.006000000000029</v>
      </c>
      <c r="BF41" s="13">
        <f>IF($C$1="mm",VLOOKUP($B41,Datos[],MATCH($C$2,Datos[#Headers],0),FALSE)-VLOOKUP(BF$4,Datos[],MATCH($C$2,Datos[#Headers],0),FALSE),(VLOOKUP($B41,Datos[],MATCH($C$2,Datos[#Headers],0),FALSE)-VLOOKUP(BF$4,Datos[],MATCH($C$2,Datos[#Headers],0),FALSE))/VLOOKUP($B41,Datos[],MATCH($C$2,Datos[#Headers],0),FALSE))</f>
        <v>-22.606000000000023</v>
      </c>
      <c r="BG41" s="13">
        <f>IF($C$1="mm",VLOOKUP($B41,Datos[],MATCH($C$2,Datos[#Headers],0),FALSE)-VLOOKUP(BG$4,Datos[],MATCH($C$2,Datos[#Headers],0),FALSE),(VLOOKUP($B41,Datos[],MATCH($C$2,Datos[#Headers],0),FALSE)-VLOOKUP(BG$4,Datos[],MATCH($C$2,Datos[#Headers],0),FALSE))/VLOOKUP($B41,Datos[],MATCH($C$2,Datos[#Headers],0),FALSE))</f>
        <v>-35.306000000000012</v>
      </c>
      <c r="BH41" s="13">
        <f>IF($C$1="mm",VLOOKUP($B41,Datos[],MATCH($C$2,Datos[#Headers],0),FALSE)-VLOOKUP(BH$4,Datos[],MATCH($C$2,Datos[#Headers],0),FALSE),(VLOOKUP($B41,Datos[],MATCH($C$2,Datos[#Headers],0),FALSE)-VLOOKUP(BH$4,Datos[],MATCH($C$2,Datos[#Headers],0),FALSE))/VLOOKUP($B41,Datos[],MATCH($C$2,Datos[#Headers],0),FALSE))</f>
        <v>-48.106000000000023</v>
      </c>
      <c r="BI41" s="13">
        <f>IF($C$1="mm",VLOOKUP($B41,Datos[],MATCH($C$2,Datos[#Headers],0),FALSE)-VLOOKUP(BI$4,Datos[],MATCH($C$2,Datos[#Headers],0),FALSE),(VLOOKUP($B41,Datos[],MATCH($C$2,Datos[#Headers],0),FALSE)-VLOOKUP(BI$4,Datos[],MATCH($C$2,Datos[#Headers],0),FALSE))/VLOOKUP($B41,Datos[],MATCH($C$2,Datos[#Headers],0),FALSE))</f>
        <v>12.953999999999979</v>
      </c>
      <c r="BJ41" s="13">
        <f>IF($C$1="mm",VLOOKUP($B41,Datos[],MATCH($C$2,Datos[#Headers],0),FALSE)-VLOOKUP(BJ$4,Datos[],MATCH($C$2,Datos[#Headers],0),FALSE),(VLOOKUP($B41,Datos[],MATCH($C$2,Datos[#Headers],0),FALSE)-VLOOKUP(BJ$4,Datos[],MATCH($C$2,Datos[#Headers],0),FALSE))/VLOOKUP($B41,Datos[],MATCH($C$2,Datos[#Headers],0),FALSE))</f>
        <v>7.8739999999999952</v>
      </c>
      <c r="BK41" s="13">
        <f>IF($C$1="mm",VLOOKUP($B41,Datos[],MATCH($C$2,Datos[#Headers],0),FALSE)-VLOOKUP(BK$4,Datos[],MATCH($C$2,Datos[#Headers],0),FALSE),(VLOOKUP($B41,Datos[],MATCH($C$2,Datos[#Headers],0),FALSE)-VLOOKUP(BK$4,Datos[],MATCH($C$2,Datos[#Headers],0),FALSE))/VLOOKUP($B41,Datos[],MATCH($C$2,Datos[#Headers],0),FALSE))</f>
        <v>-20.066000000000003</v>
      </c>
      <c r="BL41" s="13">
        <f>IF($C$1="mm",VLOOKUP($B41,Datos[],MATCH($C$2,Datos[#Headers],0),FALSE)-VLOOKUP(BL$4,Datos[],MATCH($C$2,Datos[#Headers],0),FALSE),(VLOOKUP($B41,Datos[],MATCH($C$2,Datos[#Headers],0),FALSE)-VLOOKUP(BL$4,Datos[],MATCH($C$2,Datos[#Headers],0),FALSE))/VLOOKUP($B41,Datos[],MATCH($C$2,Datos[#Headers],0),FALSE))</f>
        <v>-53.086000000000041</v>
      </c>
      <c r="BM41" s="13">
        <f>IF($C$1="mm",VLOOKUP($B41,Datos[],MATCH($C$2,Datos[#Headers],0),FALSE)-VLOOKUP(BM$4,Datos[],MATCH($C$2,Datos[#Headers],0),FALSE),(VLOOKUP($B41,Datos[],MATCH($C$2,Datos[#Headers],0),FALSE)-VLOOKUP(BM$4,Datos[],MATCH($C$2,Datos[#Headers],0),FALSE))/VLOOKUP($B41,Datos[],MATCH($C$2,Datos[#Headers],0),FALSE))</f>
        <v>-53.086000000000041</v>
      </c>
    </row>
    <row r="42" spans="2:65" s="10" customFormat="1" ht="29.7" customHeight="1" x14ac:dyDescent="0.45">
      <c r="B42" s="30" t="s">
        <v>77</v>
      </c>
      <c r="C42" s="13">
        <f>IF($C$1="mm",VLOOKUP($B42,Datos[],MATCH($C$2,Datos[#Headers],0),FALSE)-VLOOKUP(C$4,Datos[],MATCH($C$2,Datos[#Headers],0),FALSE),(VLOOKUP($B42,Datos[],MATCH($C$2,Datos[#Headers],0),FALSE)-VLOOKUP(C$4,Datos[],MATCH($C$2,Datos[#Headers],0),FALSE))/VLOOKUP($B42,Datos[],MATCH($C$2,Datos[#Headers],0),FALSE))</f>
        <v>70.104000000000013</v>
      </c>
      <c r="D42" s="13">
        <f>IF($C$1="mm",VLOOKUP($B42,Datos[],MATCH($C$2,Datos[#Headers],0),FALSE)-VLOOKUP(D$4,Datos[],MATCH($C$2,Datos[#Headers],0),FALSE),(VLOOKUP($B42,Datos[],MATCH($C$2,Datos[#Headers],0),FALSE)-VLOOKUP(D$4,Datos[],MATCH($C$2,Datos[#Headers],0),FALSE))/VLOOKUP($B42,Datos[],MATCH($C$2,Datos[#Headers],0),FALSE))</f>
        <v>70.104000000000013</v>
      </c>
      <c r="E42" s="13">
        <f>IF($C$1="mm",VLOOKUP($B42,Datos[],MATCH($C$2,Datos[#Headers],0),FALSE)-VLOOKUP(E$4,Datos[],MATCH($C$2,Datos[#Headers],0),FALSE),(VLOOKUP($B42,Datos[],MATCH($C$2,Datos[#Headers],0),FALSE)-VLOOKUP(E$4,Datos[],MATCH($C$2,Datos[#Headers],0),FALSE))/VLOOKUP($B42,Datos[],MATCH($C$2,Datos[#Headers],0),FALSE))</f>
        <v>-21.927999999999997</v>
      </c>
      <c r="F42" s="13">
        <f>IF($C$1="mm",VLOOKUP($B42,Datos[],MATCH($C$2,Datos[#Headers],0),FALSE)-VLOOKUP(F$4,Datos[],MATCH($C$2,Datos[#Headers],0),FALSE),(VLOOKUP($B42,Datos[],MATCH($C$2,Datos[#Headers],0),FALSE)-VLOOKUP(F$4,Datos[],MATCH($C$2,Datos[#Headers],0),FALSE))/VLOOKUP($B42,Datos[],MATCH($C$2,Datos[#Headers],0),FALSE))</f>
        <v>-1.7779999999999916</v>
      </c>
      <c r="G42" s="13">
        <f>IF($C$1="mm",VLOOKUP($B42,Datos[],MATCH($C$2,Datos[#Headers],0),FALSE)-VLOOKUP(G$4,Datos[],MATCH($C$2,Datos[#Headers],0),FALSE),(VLOOKUP($B42,Datos[],MATCH($C$2,Datos[#Headers],0),FALSE)-VLOOKUP(G$4,Datos[],MATCH($C$2,Datos[#Headers],0),FALSE))/VLOOKUP($B42,Datos[],MATCH($C$2,Datos[#Headers],0),FALSE))</f>
        <v>-1.7779999999999916</v>
      </c>
      <c r="H42" s="13">
        <f>IF($C$1="mm",VLOOKUP($B42,Datos[],MATCH($C$2,Datos[#Headers],0),FALSE)-VLOOKUP(H$4,Datos[],MATCH($C$2,Datos[#Headers],0),FALSE),(VLOOKUP($B42,Datos[],MATCH($C$2,Datos[#Headers],0),FALSE)-VLOOKUP(H$4,Datos[],MATCH($C$2,Datos[#Headers],0),FALSE))/VLOOKUP($B42,Datos[],MATCH($C$2,Datos[#Headers],0),FALSE))</f>
        <v>52.070000000000022</v>
      </c>
      <c r="I42" s="13">
        <f>IF($C$1="mm",VLOOKUP($B42,Datos[],MATCH($C$2,Datos[#Headers],0),FALSE)-VLOOKUP(I$4,Datos[],MATCH($C$2,Datos[#Headers],0),FALSE),(VLOOKUP($B42,Datos[],MATCH($C$2,Datos[#Headers],0),FALSE)-VLOOKUP(I$4,Datos[],MATCH($C$2,Datos[#Headers],0),FALSE))/VLOOKUP($B42,Datos[],MATCH($C$2,Datos[#Headers],0),FALSE))</f>
        <v>4.5720000000000027</v>
      </c>
      <c r="J42" s="13">
        <f>IF($C$1="mm",VLOOKUP($B42,Datos[],MATCH($C$2,Datos[#Headers],0),FALSE)-VLOOKUP(J$4,Datos[],MATCH($C$2,Datos[#Headers],0),FALSE),(VLOOKUP($B42,Datos[],MATCH($C$2,Datos[#Headers],0),FALSE)-VLOOKUP(J$4,Datos[],MATCH($C$2,Datos[#Headers],0),FALSE))/VLOOKUP($B42,Datos[],MATCH($C$2,Datos[#Headers],0),FALSE))</f>
        <v>3.3020000000000209</v>
      </c>
      <c r="K42" s="13">
        <f>IF($C$1="mm",VLOOKUP($B42,Datos[],MATCH($C$2,Datos[#Headers],0),FALSE)-VLOOKUP(K$4,Datos[],MATCH($C$2,Datos[#Headers],0),FALSE),(VLOOKUP($B42,Datos[],MATCH($C$2,Datos[#Headers],0),FALSE)-VLOOKUP(K$4,Datos[],MATCH($C$2,Datos[#Headers],0),FALSE))/VLOOKUP($B42,Datos[],MATCH($C$2,Datos[#Headers],0),FALSE))</f>
        <v>22.352000000000004</v>
      </c>
      <c r="L42" s="13">
        <f>IF($C$1="mm",VLOOKUP($B42,Datos[],MATCH($C$2,Datos[#Headers],0),FALSE)-VLOOKUP(L$4,Datos[],MATCH($C$2,Datos[#Headers],0),FALSE),(VLOOKUP($B42,Datos[],MATCH($C$2,Datos[#Headers],0),FALSE)-VLOOKUP(L$4,Datos[],MATCH($C$2,Datos[#Headers],0),FALSE))/VLOOKUP($B42,Datos[],MATCH($C$2,Datos[#Headers],0),FALSE))</f>
        <v>22.352000000000004</v>
      </c>
      <c r="M42" s="13">
        <f>IF($C$1="mm",VLOOKUP($B42,Datos[],MATCH($C$2,Datos[#Headers],0),FALSE)-VLOOKUP(M$4,Datos[],MATCH($C$2,Datos[#Headers],0),FALSE),(VLOOKUP($B42,Datos[],MATCH($C$2,Datos[#Headers],0),FALSE)-VLOOKUP(M$4,Datos[],MATCH($C$2,Datos[#Headers],0),FALSE))/VLOOKUP($B42,Datos[],MATCH($C$2,Datos[#Headers],0),FALSE))</f>
        <v>0</v>
      </c>
      <c r="N42" s="13">
        <f>IF($C$1="mm",VLOOKUP($B42,Datos[],MATCH($C$2,Datos[#Headers],0),FALSE)-VLOOKUP(N$4,Datos[],MATCH($C$2,Datos[#Headers],0),FALSE),(VLOOKUP($B42,Datos[],MATCH($C$2,Datos[#Headers],0),FALSE)-VLOOKUP(N$4,Datos[],MATCH($C$2,Datos[#Headers],0),FALSE))/VLOOKUP($B42,Datos[],MATCH($C$2,Datos[#Headers],0),FALSE))</f>
        <v>37.084000000000003</v>
      </c>
      <c r="O42" s="13">
        <f>IF($C$1="mm",VLOOKUP($B42,Datos[],MATCH($C$2,Datos[#Headers],0),FALSE)-VLOOKUP(O$4,Datos[],MATCH($C$2,Datos[#Headers],0),FALSE),(VLOOKUP($B42,Datos[],MATCH($C$2,Datos[#Headers],0),FALSE)-VLOOKUP(O$4,Datos[],MATCH($C$2,Datos[#Headers],0),FALSE))/VLOOKUP($B42,Datos[],MATCH($C$2,Datos[#Headers],0),FALSE))</f>
        <v>10.072000000000003</v>
      </c>
      <c r="P42" s="13">
        <f>IF($C$1="mm",VLOOKUP($B42,Datos[],MATCH($C$2,Datos[#Headers],0),FALSE)-VLOOKUP(P$4,Datos[],MATCH($C$2,Datos[#Headers],0),FALSE),(VLOOKUP($B42,Datos[],MATCH($C$2,Datos[#Headers],0),FALSE)-VLOOKUP(P$4,Datos[],MATCH($C$2,Datos[#Headers],0),FALSE))/VLOOKUP($B42,Datos[],MATCH($C$2,Datos[#Headers],0),FALSE))</f>
        <v>-12.927999999999997</v>
      </c>
      <c r="Q42" s="13">
        <f>IF($C$1="mm",VLOOKUP($B42,Datos[],MATCH($C$2,Datos[#Headers],0),FALSE)-VLOOKUP(Q$4,Datos[],MATCH($C$2,Datos[#Headers],0),FALSE),(VLOOKUP($B42,Datos[],MATCH($C$2,Datos[#Headers],0),FALSE)-VLOOKUP(Q$4,Datos[],MATCH($C$2,Datos[#Headers],0),FALSE))/VLOOKUP($B42,Datos[],MATCH($C$2,Datos[#Headers],0),FALSE))</f>
        <v>8.0720000000000027</v>
      </c>
      <c r="R42" s="13">
        <f>IF($C$1="mm",VLOOKUP($B42,Datos[],MATCH($C$2,Datos[#Headers],0),FALSE)-VLOOKUP(R$4,Datos[],MATCH($C$2,Datos[#Headers],0),FALSE),(VLOOKUP($B42,Datos[],MATCH($C$2,Datos[#Headers],0),FALSE)-VLOOKUP(R$4,Datos[],MATCH($C$2,Datos[#Headers],0),FALSE))/VLOOKUP($B42,Datos[],MATCH($C$2,Datos[#Headers],0),FALSE))</f>
        <v>-7.9279999999999973</v>
      </c>
      <c r="S42" s="13">
        <f>IF($C$1="mm",VLOOKUP($B42,Datos[],MATCH($C$2,Datos[#Headers],0),FALSE)-VLOOKUP(S$4,Datos[],MATCH($C$2,Datos[#Headers],0),FALSE),(VLOOKUP($B42,Datos[],MATCH($C$2,Datos[#Headers],0),FALSE)-VLOOKUP(S$4,Datos[],MATCH($C$2,Datos[#Headers],0),FALSE))/VLOOKUP($B42,Datos[],MATCH($C$2,Datos[#Headers],0),FALSE))</f>
        <v>34.572000000000003</v>
      </c>
      <c r="T42" s="13">
        <f>IF($C$1="mm",VLOOKUP($B42,Datos[],MATCH($C$2,Datos[#Headers],0),FALSE)-VLOOKUP(T$4,Datos[],MATCH($C$2,Datos[#Headers],0),FALSE),(VLOOKUP($B42,Datos[],MATCH($C$2,Datos[#Headers],0),FALSE)-VLOOKUP(T$4,Datos[],MATCH($C$2,Datos[#Headers],0),FALSE))/VLOOKUP($B42,Datos[],MATCH($C$2,Datos[#Headers],0),FALSE))</f>
        <v>25.072000000000003</v>
      </c>
      <c r="U42" s="13">
        <f>IF($C$1="mm",VLOOKUP($B42,Datos[],MATCH($C$2,Datos[#Headers],0),FALSE)-VLOOKUP(U$4,Datos[],MATCH($C$2,Datos[#Headers],0),FALSE),(VLOOKUP($B42,Datos[],MATCH($C$2,Datos[#Headers],0),FALSE)-VLOOKUP(U$4,Datos[],MATCH($C$2,Datos[#Headers],0),FALSE))/VLOOKUP($B42,Datos[],MATCH($C$2,Datos[#Headers],0),FALSE))</f>
        <v>7.0720000000000027</v>
      </c>
      <c r="V42" s="13">
        <f>IF($C$1="mm",VLOOKUP($B42,Datos[],MATCH($C$2,Datos[#Headers],0),FALSE)-VLOOKUP(V$4,Datos[],MATCH($C$2,Datos[#Headers],0),FALSE),(VLOOKUP($B42,Datos[],MATCH($C$2,Datos[#Headers],0),FALSE)-VLOOKUP(V$4,Datos[],MATCH($C$2,Datos[#Headers],0),FALSE))/VLOOKUP($B42,Datos[],MATCH($C$2,Datos[#Headers],0),FALSE))</f>
        <v>22.352000000000004</v>
      </c>
      <c r="W42" s="13">
        <f>IF($C$1="mm",VLOOKUP($B42,Datos[],MATCH($C$2,Datos[#Headers],0),FALSE)-VLOOKUP(W$4,Datos[],MATCH($C$2,Datos[#Headers],0),FALSE),(VLOOKUP($B42,Datos[],MATCH($C$2,Datos[#Headers],0),FALSE)-VLOOKUP(W$4,Datos[],MATCH($C$2,Datos[#Headers],0),FALSE))/VLOOKUP($B42,Datos[],MATCH($C$2,Datos[#Headers],0),FALSE))</f>
        <v>-12.927999999999997</v>
      </c>
      <c r="X42" s="13">
        <f>IF($C$1="mm",VLOOKUP($B42,Datos[],MATCH($C$2,Datos[#Headers],0),FALSE)-VLOOKUP(X$4,Datos[],MATCH($C$2,Datos[#Headers],0),FALSE),(VLOOKUP($B42,Datos[],MATCH($C$2,Datos[#Headers],0),FALSE)-VLOOKUP(X$4,Datos[],MATCH($C$2,Datos[#Headers],0),FALSE))/VLOOKUP($B42,Datos[],MATCH($C$2,Datos[#Headers],0),FALSE))</f>
        <v>7.0720000000000027</v>
      </c>
      <c r="Y42" s="13">
        <f>IF($C$1="mm",VLOOKUP($B42,Datos[],MATCH($C$2,Datos[#Headers],0),FALSE)-VLOOKUP(Y$4,Datos[],MATCH($C$2,Datos[#Headers],0),FALSE),(VLOOKUP($B42,Datos[],MATCH($C$2,Datos[#Headers],0),FALSE)-VLOOKUP(Y$4,Datos[],MATCH($C$2,Datos[#Headers],0),FALSE))/VLOOKUP($B42,Datos[],MATCH($C$2,Datos[#Headers],0),FALSE))</f>
        <v>-6.9279999999999973</v>
      </c>
      <c r="Z42" s="13">
        <f>IF($C$1="mm",VLOOKUP($B42,Datos[],MATCH($C$2,Datos[#Headers],0),FALSE)-VLOOKUP(Z$4,Datos[],MATCH($C$2,Datos[#Headers],0),FALSE),(VLOOKUP($B42,Datos[],MATCH($C$2,Datos[#Headers],0),FALSE)-VLOOKUP(Z$4,Datos[],MATCH($C$2,Datos[#Headers],0),FALSE))/VLOOKUP($B42,Datos[],MATCH($C$2,Datos[#Headers],0),FALSE))</f>
        <v>10.159999999999997</v>
      </c>
      <c r="AA42" s="13">
        <f>IF($C$1="mm",VLOOKUP($B42,Datos[],MATCH($C$2,Datos[#Headers],0),FALSE)-VLOOKUP(AA$4,Datos[],MATCH($C$2,Datos[#Headers],0),FALSE),(VLOOKUP($B42,Datos[],MATCH($C$2,Datos[#Headers],0),FALSE)-VLOOKUP(AA$4,Datos[],MATCH($C$2,Datos[#Headers],0),FALSE))/VLOOKUP($B42,Datos[],MATCH($C$2,Datos[#Headers],0),FALSE))</f>
        <v>6.0720000000000027</v>
      </c>
      <c r="AB42" s="13">
        <f>IF($C$1="mm",VLOOKUP($B42,Datos[],MATCH($C$2,Datos[#Headers],0),FALSE)-VLOOKUP(AB$4,Datos[],MATCH($C$2,Datos[#Headers],0),FALSE),(VLOOKUP($B42,Datos[],MATCH($C$2,Datos[#Headers],0),FALSE)-VLOOKUP(AB$4,Datos[],MATCH($C$2,Datos[#Headers],0),FALSE))/VLOOKUP($B42,Datos[],MATCH($C$2,Datos[#Headers],0),FALSE))</f>
        <v>32.004000000000019</v>
      </c>
      <c r="AC42" s="13">
        <f>IF($C$1="mm",VLOOKUP($B42,Datos[],MATCH($C$2,Datos[#Headers],0),FALSE)-VLOOKUP(AC$4,Datos[],MATCH($C$2,Datos[#Headers],0),FALSE),(VLOOKUP($B42,Datos[],MATCH($C$2,Datos[#Headers],0),FALSE)-VLOOKUP(AC$4,Datos[],MATCH($C$2,Datos[#Headers],0),FALSE))/VLOOKUP($B42,Datos[],MATCH($C$2,Datos[#Headers],0),FALSE))</f>
        <v>-26.924000000000007</v>
      </c>
      <c r="AD42" s="13">
        <f>IF($C$1="mm",VLOOKUP($B42,Datos[],MATCH($C$2,Datos[#Headers],0),FALSE)-VLOOKUP(AD$4,Datos[],MATCH($C$2,Datos[#Headers],0),FALSE),(VLOOKUP($B42,Datos[],MATCH($C$2,Datos[#Headers],0),FALSE)-VLOOKUP(AD$4,Datos[],MATCH($C$2,Datos[#Headers],0),FALSE))/VLOOKUP($B42,Datos[],MATCH($C$2,Datos[#Headers],0),FALSE))</f>
        <v>36.067999999999984</v>
      </c>
      <c r="AE42" s="13">
        <f>IF($C$1="mm",VLOOKUP($B42,Datos[],MATCH($C$2,Datos[#Headers],0),FALSE)-VLOOKUP(AE$4,Datos[],MATCH($C$2,Datos[#Headers],0),FALSE),(VLOOKUP($B42,Datos[],MATCH($C$2,Datos[#Headers],0),FALSE)-VLOOKUP(AE$4,Datos[],MATCH($C$2,Datos[#Headers],0),FALSE))/VLOOKUP($B42,Datos[],MATCH($C$2,Datos[#Headers],0),FALSE))</f>
        <v>29.972000000000008</v>
      </c>
      <c r="AF42" s="13">
        <f>IF($C$1="mm",VLOOKUP($B42,Datos[],MATCH($C$2,Datos[#Headers],0),FALSE)-VLOOKUP(AF$4,Datos[],MATCH($C$2,Datos[#Headers],0),FALSE),(VLOOKUP($B42,Datos[],MATCH($C$2,Datos[#Headers],0),FALSE)-VLOOKUP(AF$4,Datos[],MATCH($C$2,Datos[#Headers],0),FALSE))/VLOOKUP($B42,Datos[],MATCH($C$2,Datos[#Headers],0),FALSE))</f>
        <v>6.0960000000000036</v>
      </c>
      <c r="AG42" s="13">
        <f>IF($C$1="mm",VLOOKUP($B42,Datos[],MATCH($C$2,Datos[#Headers],0),FALSE)-VLOOKUP(AG$4,Datos[],MATCH($C$2,Datos[#Headers],0),FALSE),(VLOOKUP($B42,Datos[],MATCH($C$2,Datos[#Headers],0),FALSE)-VLOOKUP(AG$4,Datos[],MATCH($C$2,Datos[#Headers],0),FALSE))/VLOOKUP($B42,Datos[],MATCH($C$2,Datos[#Headers],0),FALSE))</f>
        <v>10.159999999999997</v>
      </c>
      <c r="AH42" s="13">
        <f>IF($C$1="mm",VLOOKUP($B42,Datos[],MATCH($C$2,Datos[#Headers],0),FALSE)-VLOOKUP(AH$4,Datos[],MATCH($C$2,Datos[#Headers],0),FALSE),(VLOOKUP($B42,Datos[],MATCH($C$2,Datos[#Headers],0),FALSE)-VLOOKUP(AH$4,Datos[],MATCH($C$2,Datos[#Headers],0),FALSE))/VLOOKUP($B42,Datos[],MATCH($C$2,Datos[#Headers],0),FALSE))</f>
        <v>14.22399999999999</v>
      </c>
      <c r="AI42" s="13">
        <f>IF($C$1="mm",VLOOKUP($B42,Datos[],MATCH($C$2,Datos[#Headers],0),FALSE)-VLOOKUP(AI$4,Datos[],MATCH($C$2,Datos[#Headers],0),FALSE),(VLOOKUP($B42,Datos[],MATCH($C$2,Datos[#Headers],0),FALSE)-VLOOKUP(AI$4,Datos[],MATCH($C$2,Datos[#Headers],0),FALSE))/VLOOKUP($B42,Datos[],MATCH($C$2,Datos[#Headers],0),FALSE))</f>
        <v>-0.76200000000000045</v>
      </c>
      <c r="AJ42" s="13">
        <f>IF($C$1="mm",VLOOKUP($B42,Datos[],MATCH($C$2,Datos[#Headers],0),FALSE)-VLOOKUP(AJ$4,Datos[],MATCH($C$2,Datos[#Headers],0),FALSE),(VLOOKUP($B42,Datos[],MATCH($C$2,Datos[#Headers],0),FALSE)-VLOOKUP(AJ$4,Datos[],MATCH($C$2,Datos[#Headers],0),FALSE))/VLOOKUP($B42,Datos[],MATCH($C$2,Datos[#Headers],0),FALSE))</f>
        <v>32.004000000000019</v>
      </c>
      <c r="AK42" s="13">
        <f>IF($C$1="mm",VLOOKUP($B42,Datos[],MATCH($C$2,Datos[#Headers],0),FALSE)-VLOOKUP(AK$4,Datos[],MATCH($C$2,Datos[#Headers],0),FALSE),(VLOOKUP($B42,Datos[],MATCH($C$2,Datos[#Headers],0),FALSE)-VLOOKUP(AK$4,Datos[],MATCH($C$2,Datos[#Headers],0),FALSE))/VLOOKUP($B42,Datos[],MATCH($C$2,Datos[#Headers],0),FALSE))</f>
        <v>9.0720000000000027</v>
      </c>
      <c r="AL42" s="13">
        <f>IF($C$1="mm",VLOOKUP($B42,Datos[],MATCH($C$2,Datos[#Headers],0),FALSE)-VLOOKUP(AL$4,Datos[],MATCH($C$2,Datos[#Headers],0),FALSE),(VLOOKUP($B42,Datos[],MATCH($C$2,Datos[#Headers],0),FALSE)-VLOOKUP(AL$4,Datos[],MATCH($C$2,Datos[#Headers],0),FALSE))/VLOOKUP($B42,Datos[],MATCH($C$2,Datos[#Headers],0),FALSE))</f>
        <v>-14.927999999999997</v>
      </c>
      <c r="AM42" s="13">
        <f>IF($C$1="mm",VLOOKUP($B42,Datos[],MATCH($C$2,Datos[#Headers],0),FALSE)-VLOOKUP(AM$4,Datos[],MATCH($C$2,Datos[#Headers],0),FALSE),(VLOOKUP($B42,Datos[],MATCH($C$2,Datos[#Headers],0),FALSE)-VLOOKUP(AM$4,Datos[],MATCH($C$2,Datos[#Headers],0),FALSE))/VLOOKUP($B42,Datos[],MATCH($C$2,Datos[#Headers],0),FALSE))</f>
        <v>27.178000000000026</v>
      </c>
      <c r="AN42" s="13">
        <f>IF($C$1="mm",VLOOKUP($B42,Datos[],MATCH($C$2,Datos[#Headers],0),FALSE)-VLOOKUP(AN$4,Datos[],MATCH($C$2,Datos[#Headers],0),FALSE),(VLOOKUP($B42,Datos[],MATCH($C$2,Datos[#Headers],0),FALSE)-VLOOKUP(AN$4,Datos[],MATCH($C$2,Datos[#Headers],0),FALSE))/VLOOKUP($B42,Datos[],MATCH($C$2,Datos[#Headers],0),FALSE))</f>
        <v>0</v>
      </c>
      <c r="AO42" s="13">
        <f>IF($C$1="mm",VLOOKUP($B42,Datos[],MATCH($C$2,Datos[#Headers],0),FALSE)-VLOOKUP(AO$4,Datos[],MATCH($C$2,Datos[#Headers],0),FALSE),(VLOOKUP($B42,Datos[],MATCH($C$2,Datos[#Headers],0),FALSE)-VLOOKUP(AO$4,Datos[],MATCH($C$2,Datos[#Headers],0),FALSE))/VLOOKUP($B42,Datos[],MATCH($C$2,Datos[#Headers],0),FALSE))</f>
        <v>22.098000000000013</v>
      </c>
      <c r="AP42" s="13">
        <f>IF($C$1="mm",VLOOKUP($B42,Datos[],MATCH($C$2,Datos[#Headers],0),FALSE)-VLOOKUP(AP$4,Datos[],MATCH($C$2,Datos[#Headers],0),FALSE),(VLOOKUP($B42,Datos[],MATCH($C$2,Datos[#Headers],0),FALSE)-VLOOKUP(AP$4,Datos[],MATCH($C$2,Datos[#Headers],0),FALSE))/VLOOKUP($B42,Datos[],MATCH($C$2,Datos[#Headers],0),FALSE))</f>
        <v>17.271999999999991</v>
      </c>
      <c r="AQ42" s="13">
        <f>IF($C$1="mm",VLOOKUP($B42,Datos[],MATCH($C$2,Datos[#Headers],0),FALSE)-VLOOKUP(AQ$4,Datos[],MATCH($C$2,Datos[#Headers],0),FALSE),(VLOOKUP($B42,Datos[],MATCH($C$2,Datos[#Headers],0),FALSE)-VLOOKUP(AQ$4,Datos[],MATCH($C$2,Datos[#Headers],0),FALSE))/VLOOKUP($B42,Datos[],MATCH($C$2,Datos[#Headers],0),FALSE))</f>
        <v>-20.927999999999997</v>
      </c>
      <c r="AR42" s="13">
        <f>IF($C$1="mm",VLOOKUP($B42,Datos[],MATCH($C$2,Datos[#Headers],0),FALSE)-VLOOKUP(AR$4,Datos[],MATCH($C$2,Datos[#Headers],0),FALSE),(VLOOKUP($B42,Datos[],MATCH($C$2,Datos[#Headers],0),FALSE)-VLOOKUP(AR$4,Datos[],MATCH($C$2,Datos[#Headers],0),FALSE))/VLOOKUP($B42,Datos[],MATCH($C$2,Datos[#Headers],0),FALSE))</f>
        <v>-12.927999999999997</v>
      </c>
      <c r="AS42" s="13">
        <f>IF($C$1="mm",VLOOKUP($B42,Datos[],MATCH($C$2,Datos[#Headers],0),FALSE)-VLOOKUP(AS$4,Datos[],MATCH($C$2,Datos[#Headers],0),FALSE),(VLOOKUP($B42,Datos[],MATCH($C$2,Datos[#Headers],0),FALSE)-VLOOKUP(AS$4,Datos[],MATCH($C$2,Datos[#Headers],0),FALSE))/VLOOKUP($B42,Datos[],MATCH($C$2,Datos[#Headers],0),FALSE))</f>
        <v>40.132000000000005</v>
      </c>
      <c r="AT42" s="13">
        <f>IF($C$1="mm",VLOOKUP($B42,Datos[],MATCH($C$2,Datos[#Headers],0),FALSE)-VLOOKUP(AT$4,Datos[],MATCH($C$2,Datos[#Headers],0),FALSE),(VLOOKUP($B42,Datos[],MATCH($C$2,Datos[#Headers],0),FALSE)-VLOOKUP(AT$4,Datos[],MATCH($C$2,Datos[#Headers],0),FALSE))/VLOOKUP($B42,Datos[],MATCH($C$2,Datos[#Headers],0),FALSE))</f>
        <v>23.622000000000014</v>
      </c>
      <c r="AU42" s="13">
        <f>IF($C$1="mm",VLOOKUP($B42,Datos[],MATCH($C$2,Datos[#Headers],0),FALSE)-VLOOKUP(AU$4,Datos[],MATCH($C$2,Datos[#Headers],0),FALSE),(VLOOKUP($B42,Datos[],MATCH($C$2,Datos[#Headers],0),FALSE)-VLOOKUP(AU$4,Datos[],MATCH($C$2,Datos[#Headers],0),FALSE))/VLOOKUP($B42,Datos[],MATCH($C$2,Datos[#Headers],0),FALSE))</f>
        <v>60.452000000000027</v>
      </c>
      <c r="AV42" s="13">
        <f>IF($C$1="mm",VLOOKUP($B42,Datos[],MATCH($C$2,Datos[#Headers],0),FALSE)-VLOOKUP(AV$4,Datos[],MATCH($C$2,Datos[#Headers],0),FALSE),(VLOOKUP($B42,Datos[],MATCH($C$2,Datos[#Headers],0),FALSE)-VLOOKUP(AV$4,Datos[],MATCH($C$2,Datos[#Headers],0),FALSE))/VLOOKUP($B42,Datos[],MATCH($C$2,Datos[#Headers],0),FALSE))</f>
        <v>-14.927999999999997</v>
      </c>
      <c r="AW42" s="13">
        <f>IF($C$1="mm",VLOOKUP($B42,Datos[],MATCH($C$2,Datos[#Headers],0),FALSE)-VLOOKUP(AW$4,Datos[],MATCH($C$2,Datos[#Headers],0),FALSE),(VLOOKUP($B42,Datos[],MATCH($C$2,Datos[#Headers],0),FALSE)-VLOOKUP(AW$4,Datos[],MATCH($C$2,Datos[#Headers],0),FALSE))/VLOOKUP($B42,Datos[],MATCH($C$2,Datos[#Headers],0),FALSE))</f>
        <v>10.921999999999997</v>
      </c>
      <c r="AX42" s="13">
        <f>IF($C$1="mm",VLOOKUP($B42,Datos[],MATCH($C$2,Datos[#Headers],0),FALSE)-VLOOKUP(AX$4,Datos[],MATCH($C$2,Datos[#Headers],0),FALSE),(VLOOKUP($B42,Datos[],MATCH($C$2,Datos[#Headers],0),FALSE)-VLOOKUP(AX$4,Datos[],MATCH($C$2,Datos[#Headers],0),FALSE))/VLOOKUP($B42,Datos[],MATCH($C$2,Datos[#Headers],0),FALSE))</f>
        <v>-14.47799999999998</v>
      </c>
      <c r="AY42" s="13">
        <f>IF($C$1="mm",VLOOKUP($B42,Datos[],MATCH($C$2,Datos[#Headers],0),FALSE)-VLOOKUP(AY$4,Datos[],MATCH($C$2,Datos[#Headers],0),FALSE),(VLOOKUP($B42,Datos[],MATCH($C$2,Datos[#Headers],0),FALSE)-VLOOKUP(AY$4,Datos[],MATCH($C$2,Datos[#Headers],0),FALSE))/VLOOKUP($B42,Datos[],MATCH($C$2,Datos[#Headers],0),FALSE))</f>
        <v>27.431999999999988</v>
      </c>
      <c r="AZ42" s="13">
        <f>IF($C$1="mm",VLOOKUP($B42,Datos[],MATCH($C$2,Datos[#Headers],0),FALSE)-VLOOKUP(AZ$4,Datos[],MATCH($C$2,Datos[#Headers],0),FALSE),(VLOOKUP($B42,Datos[],MATCH($C$2,Datos[#Headers],0),FALSE)-VLOOKUP(AZ$4,Datos[],MATCH($C$2,Datos[#Headers],0),FALSE))/VLOOKUP($B42,Datos[],MATCH($C$2,Datos[#Headers],0),FALSE))</f>
        <v>22.352000000000004</v>
      </c>
      <c r="BA42" s="13">
        <f>IF($C$1="mm",VLOOKUP($B42,Datos[],MATCH($C$2,Datos[#Headers],0),FALSE)-VLOOKUP(BA$4,Datos[],MATCH($C$2,Datos[#Headers],0),FALSE),(VLOOKUP($B42,Datos[],MATCH($C$2,Datos[#Headers],0),FALSE)-VLOOKUP(BA$4,Datos[],MATCH($C$2,Datos[#Headers],0),FALSE))/VLOOKUP($B42,Datos[],MATCH($C$2,Datos[#Headers],0),FALSE))</f>
        <v>40.132000000000005</v>
      </c>
      <c r="BB42" s="13" t="e">
        <f>IF($C$1="mm",VLOOKUP($B42,Datos[],MATCH($C$2,Datos[#Headers],0),FALSE)-VLOOKUP(BB$4,Datos[],MATCH($C$2,Datos[#Headers],0),FALSE),(VLOOKUP($B42,Datos[],MATCH($C$2,Datos[#Headers],0),FALSE)-VLOOKUP(BB$4,Datos[],MATCH($C$2,Datos[#Headers],0),FALSE))/VLOOKUP($B42,Datos[],MATCH($C$2,Datos[#Headers],0),FALSE))</f>
        <v>#N/A</v>
      </c>
      <c r="BC42" s="13">
        <f>IF($C$1="mm",VLOOKUP($B42,Datos[],MATCH($C$2,Datos[#Headers],0),FALSE)-VLOOKUP(BC$4,Datos[],MATCH($C$2,Datos[#Headers],0),FALSE),(VLOOKUP($B42,Datos[],MATCH($C$2,Datos[#Headers],0),FALSE)-VLOOKUP(BC$4,Datos[],MATCH($C$2,Datos[#Headers],0),FALSE))/VLOOKUP($B42,Datos[],MATCH($C$2,Datos[#Headers],0),FALSE))</f>
        <v>32.25800000000001</v>
      </c>
      <c r="BD42" s="13">
        <f>IF($C$1="mm",VLOOKUP($B42,Datos[],MATCH($C$2,Datos[#Headers],0),FALSE)-VLOOKUP(BD$4,Datos[],MATCH($C$2,Datos[#Headers],0),FALSE),(VLOOKUP($B42,Datos[],MATCH($C$2,Datos[#Headers],0),FALSE)-VLOOKUP(BD$4,Datos[],MATCH($C$2,Datos[#Headers],0),FALSE))/VLOOKUP($B42,Datos[],MATCH($C$2,Datos[#Headers],0),FALSE))</f>
        <v>4.5720000000000027</v>
      </c>
      <c r="BE42" s="13">
        <f>IF($C$1="mm",VLOOKUP($B42,Datos[],MATCH($C$2,Datos[#Headers],0),FALSE)-VLOOKUP(BE$4,Datos[],MATCH($C$2,Datos[#Headers],0),FALSE),(VLOOKUP($B42,Datos[],MATCH($C$2,Datos[#Headers],0),FALSE)-VLOOKUP(BE$4,Datos[],MATCH($C$2,Datos[#Headers],0),FALSE))/VLOOKUP($B42,Datos[],MATCH($C$2,Datos[#Headers],0),FALSE))</f>
        <v>-20.828000000000003</v>
      </c>
      <c r="BF42" s="13">
        <f>IF($C$1="mm",VLOOKUP($B42,Datos[],MATCH($C$2,Datos[#Headers],0),FALSE)-VLOOKUP(BF$4,Datos[],MATCH($C$2,Datos[#Headers],0),FALSE),(VLOOKUP($B42,Datos[],MATCH($C$2,Datos[#Headers],0),FALSE)-VLOOKUP(BF$4,Datos[],MATCH($C$2,Datos[#Headers],0),FALSE))/VLOOKUP($B42,Datos[],MATCH($C$2,Datos[#Headers],0),FALSE))</f>
        <v>4.5720000000000027</v>
      </c>
      <c r="BG42" s="13">
        <f>IF($C$1="mm",VLOOKUP($B42,Datos[],MATCH($C$2,Datos[#Headers],0),FALSE)-VLOOKUP(BG$4,Datos[],MATCH($C$2,Datos[#Headers],0),FALSE),(VLOOKUP($B42,Datos[],MATCH($C$2,Datos[#Headers],0),FALSE)-VLOOKUP(BG$4,Datos[],MATCH($C$2,Datos[#Headers],0),FALSE))/VLOOKUP($B42,Datos[],MATCH($C$2,Datos[#Headers],0),FALSE))</f>
        <v>-8.1279999999999859</v>
      </c>
      <c r="BH42" s="13">
        <f>IF($C$1="mm",VLOOKUP($B42,Datos[],MATCH($C$2,Datos[#Headers],0),FALSE)-VLOOKUP(BH$4,Datos[],MATCH($C$2,Datos[#Headers],0),FALSE),(VLOOKUP($B42,Datos[],MATCH($C$2,Datos[#Headers],0),FALSE)-VLOOKUP(BH$4,Datos[],MATCH($C$2,Datos[#Headers],0),FALSE))/VLOOKUP($B42,Datos[],MATCH($C$2,Datos[#Headers],0),FALSE))</f>
        <v>-20.927999999999997</v>
      </c>
      <c r="BI42" s="13">
        <f>IF($C$1="mm",VLOOKUP($B42,Datos[],MATCH($C$2,Datos[#Headers],0),FALSE)-VLOOKUP(BI$4,Datos[],MATCH($C$2,Datos[#Headers],0),FALSE),(VLOOKUP($B42,Datos[],MATCH($C$2,Datos[#Headers],0),FALSE)-VLOOKUP(BI$4,Datos[],MATCH($C$2,Datos[#Headers],0),FALSE))/VLOOKUP($B42,Datos[],MATCH($C$2,Datos[#Headers],0),FALSE))</f>
        <v>40.132000000000005</v>
      </c>
      <c r="BJ42" s="13">
        <f>IF($C$1="mm",VLOOKUP($B42,Datos[],MATCH($C$2,Datos[#Headers],0),FALSE)-VLOOKUP(BJ$4,Datos[],MATCH($C$2,Datos[#Headers],0),FALSE),(VLOOKUP($B42,Datos[],MATCH($C$2,Datos[#Headers],0),FALSE)-VLOOKUP(BJ$4,Datos[],MATCH($C$2,Datos[#Headers],0),FALSE))/VLOOKUP($B42,Datos[],MATCH($C$2,Datos[#Headers],0),FALSE))</f>
        <v>35.052000000000021</v>
      </c>
      <c r="BK42" s="13">
        <f>IF($C$1="mm",VLOOKUP($B42,Datos[],MATCH($C$2,Datos[#Headers],0),FALSE)-VLOOKUP(BK$4,Datos[],MATCH($C$2,Datos[#Headers],0),FALSE),(VLOOKUP($B42,Datos[],MATCH($C$2,Datos[#Headers],0),FALSE)-VLOOKUP(BK$4,Datos[],MATCH($C$2,Datos[#Headers],0),FALSE))/VLOOKUP($B42,Datos[],MATCH($C$2,Datos[#Headers],0),FALSE))</f>
        <v>7.1120000000000232</v>
      </c>
      <c r="BL42" s="13">
        <f>IF($C$1="mm",VLOOKUP($B42,Datos[],MATCH($C$2,Datos[#Headers],0),FALSE)-VLOOKUP(BL$4,Datos[],MATCH($C$2,Datos[#Headers],0),FALSE),(VLOOKUP($B42,Datos[],MATCH($C$2,Datos[#Headers],0),FALSE)-VLOOKUP(BL$4,Datos[],MATCH($C$2,Datos[#Headers],0),FALSE))/VLOOKUP($B42,Datos[],MATCH($C$2,Datos[#Headers],0),FALSE))</f>
        <v>-25.908000000000015</v>
      </c>
      <c r="BM42" s="13">
        <f>IF($C$1="mm",VLOOKUP($B42,Datos[],MATCH($C$2,Datos[#Headers],0),FALSE)-VLOOKUP(BM$4,Datos[],MATCH($C$2,Datos[#Headers],0),FALSE),(VLOOKUP($B42,Datos[],MATCH($C$2,Datos[#Headers],0),FALSE)-VLOOKUP(BM$4,Datos[],MATCH($C$2,Datos[#Headers],0),FALSE))/VLOOKUP($B42,Datos[],MATCH($C$2,Datos[#Headers],0),FALSE))</f>
        <v>-25.908000000000015</v>
      </c>
    </row>
    <row r="43" spans="2:65" s="10" customFormat="1" ht="29.7" customHeight="1" x14ac:dyDescent="0.45">
      <c r="B43" s="30" t="s">
        <v>78</v>
      </c>
      <c r="C43" s="13">
        <f>IF($C$1="mm",VLOOKUP($B43,Datos[],MATCH($C$2,Datos[#Headers],0),FALSE)-VLOOKUP(C$4,Datos[],MATCH($C$2,Datos[#Headers],0),FALSE),(VLOOKUP($B43,Datos[],MATCH($C$2,Datos[#Headers],0),FALSE)-VLOOKUP(C$4,Datos[],MATCH($C$2,Datos[#Headers],0),FALSE))/VLOOKUP($B43,Datos[],MATCH($C$2,Datos[#Headers],0),FALSE))</f>
        <v>48.006</v>
      </c>
      <c r="D43" s="13">
        <f>IF($C$1="mm",VLOOKUP($B43,Datos[],MATCH($C$2,Datos[#Headers],0),FALSE)-VLOOKUP(D$4,Datos[],MATCH($C$2,Datos[#Headers],0),FALSE),(VLOOKUP($B43,Datos[],MATCH($C$2,Datos[#Headers],0),FALSE)-VLOOKUP(D$4,Datos[],MATCH($C$2,Datos[#Headers],0),FALSE))/VLOOKUP($B43,Datos[],MATCH($C$2,Datos[#Headers],0),FALSE))</f>
        <v>48.006</v>
      </c>
      <c r="E43" s="13">
        <f>IF($C$1="mm",VLOOKUP($B43,Datos[],MATCH($C$2,Datos[#Headers],0),FALSE)-VLOOKUP(E$4,Datos[],MATCH($C$2,Datos[#Headers],0),FALSE),(VLOOKUP($B43,Datos[],MATCH($C$2,Datos[#Headers],0),FALSE)-VLOOKUP(E$4,Datos[],MATCH($C$2,Datos[#Headers],0),FALSE))/VLOOKUP($B43,Datos[],MATCH($C$2,Datos[#Headers],0),FALSE))</f>
        <v>-44.02600000000001</v>
      </c>
      <c r="F43" s="13">
        <f>IF($C$1="mm",VLOOKUP($B43,Datos[],MATCH($C$2,Datos[#Headers],0),FALSE)-VLOOKUP(F$4,Datos[],MATCH($C$2,Datos[#Headers],0),FALSE),(VLOOKUP($B43,Datos[],MATCH($C$2,Datos[#Headers],0),FALSE)-VLOOKUP(F$4,Datos[],MATCH($C$2,Datos[#Headers],0),FALSE))/VLOOKUP($B43,Datos[],MATCH($C$2,Datos[#Headers],0),FALSE))</f>
        <v>-23.876000000000005</v>
      </c>
      <c r="G43" s="13">
        <f>IF($C$1="mm",VLOOKUP($B43,Datos[],MATCH($C$2,Datos[#Headers],0),FALSE)-VLOOKUP(G$4,Datos[],MATCH($C$2,Datos[#Headers],0),FALSE),(VLOOKUP($B43,Datos[],MATCH($C$2,Datos[#Headers],0),FALSE)-VLOOKUP(G$4,Datos[],MATCH($C$2,Datos[#Headers],0),FALSE))/VLOOKUP($B43,Datos[],MATCH($C$2,Datos[#Headers],0),FALSE))</f>
        <v>-23.876000000000005</v>
      </c>
      <c r="H43" s="13">
        <f>IF($C$1="mm",VLOOKUP($B43,Datos[],MATCH($C$2,Datos[#Headers],0),FALSE)-VLOOKUP(H$4,Datos[],MATCH($C$2,Datos[#Headers],0),FALSE),(VLOOKUP($B43,Datos[],MATCH($C$2,Datos[#Headers],0),FALSE)-VLOOKUP(H$4,Datos[],MATCH($C$2,Datos[#Headers],0),FALSE))/VLOOKUP($B43,Datos[],MATCH($C$2,Datos[#Headers],0),FALSE))</f>
        <v>29.972000000000008</v>
      </c>
      <c r="I43" s="13">
        <f>IF($C$1="mm",VLOOKUP($B43,Datos[],MATCH($C$2,Datos[#Headers],0),FALSE)-VLOOKUP(I$4,Datos[],MATCH($C$2,Datos[#Headers],0),FALSE),(VLOOKUP($B43,Datos[],MATCH($C$2,Datos[#Headers],0),FALSE)-VLOOKUP(I$4,Datos[],MATCH($C$2,Datos[#Headers],0),FALSE))/VLOOKUP($B43,Datos[],MATCH($C$2,Datos[#Headers],0),FALSE))</f>
        <v>-17.52600000000001</v>
      </c>
      <c r="J43" s="13">
        <f>IF($C$1="mm",VLOOKUP($B43,Datos[],MATCH($C$2,Datos[#Headers],0),FALSE)-VLOOKUP(J$4,Datos[],MATCH($C$2,Datos[#Headers],0),FALSE),(VLOOKUP($B43,Datos[],MATCH($C$2,Datos[#Headers],0),FALSE)-VLOOKUP(J$4,Datos[],MATCH($C$2,Datos[#Headers],0),FALSE))/VLOOKUP($B43,Datos[],MATCH($C$2,Datos[#Headers],0),FALSE))</f>
        <v>-18.795999999999992</v>
      </c>
      <c r="K43" s="13">
        <f>IF($C$1="mm",VLOOKUP($B43,Datos[],MATCH($C$2,Datos[#Headers],0),FALSE)-VLOOKUP(K$4,Datos[],MATCH($C$2,Datos[#Headers],0),FALSE),(VLOOKUP($B43,Datos[],MATCH($C$2,Datos[#Headers],0),FALSE)-VLOOKUP(K$4,Datos[],MATCH($C$2,Datos[#Headers],0),FALSE))/VLOOKUP($B43,Datos[],MATCH($C$2,Datos[#Headers],0),FALSE))</f>
        <v>0.25399999999999068</v>
      </c>
      <c r="L43" s="13">
        <f>IF($C$1="mm",VLOOKUP($B43,Datos[],MATCH($C$2,Datos[#Headers],0),FALSE)-VLOOKUP(L$4,Datos[],MATCH($C$2,Datos[#Headers],0),FALSE),(VLOOKUP($B43,Datos[],MATCH($C$2,Datos[#Headers],0),FALSE)-VLOOKUP(L$4,Datos[],MATCH($C$2,Datos[#Headers],0),FALSE))/VLOOKUP($B43,Datos[],MATCH($C$2,Datos[#Headers],0),FALSE))</f>
        <v>0.25399999999999068</v>
      </c>
      <c r="M43" s="13">
        <f>IF($C$1="mm",VLOOKUP($B43,Datos[],MATCH($C$2,Datos[#Headers],0),FALSE)-VLOOKUP(M$4,Datos[],MATCH($C$2,Datos[#Headers],0),FALSE),(VLOOKUP($B43,Datos[],MATCH($C$2,Datos[#Headers],0),FALSE)-VLOOKUP(M$4,Datos[],MATCH($C$2,Datos[#Headers],0),FALSE))/VLOOKUP($B43,Datos[],MATCH($C$2,Datos[#Headers],0),FALSE))</f>
        <v>-22.098000000000013</v>
      </c>
      <c r="N43" s="13">
        <f>IF($C$1="mm",VLOOKUP($B43,Datos[],MATCH($C$2,Datos[#Headers],0),FALSE)-VLOOKUP(N$4,Datos[],MATCH($C$2,Datos[#Headers],0),FALSE),(VLOOKUP($B43,Datos[],MATCH($C$2,Datos[#Headers],0),FALSE)-VLOOKUP(N$4,Datos[],MATCH($C$2,Datos[#Headers],0),FALSE))/VLOOKUP($B43,Datos[],MATCH($C$2,Datos[#Headers],0),FALSE))</f>
        <v>14.98599999999999</v>
      </c>
      <c r="O43" s="13">
        <f>IF($C$1="mm",VLOOKUP($B43,Datos[],MATCH($C$2,Datos[#Headers],0),FALSE)-VLOOKUP(O$4,Datos[],MATCH($C$2,Datos[#Headers],0),FALSE),(VLOOKUP($B43,Datos[],MATCH($C$2,Datos[#Headers],0),FALSE)-VLOOKUP(O$4,Datos[],MATCH($C$2,Datos[#Headers],0),FALSE))/VLOOKUP($B43,Datos[],MATCH($C$2,Datos[#Headers],0),FALSE))</f>
        <v>-12.02600000000001</v>
      </c>
      <c r="P43" s="13">
        <f>IF($C$1="mm",VLOOKUP($B43,Datos[],MATCH($C$2,Datos[#Headers],0),FALSE)-VLOOKUP(P$4,Datos[],MATCH($C$2,Datos[#Headers],0),FALSE),(VLOOKUP($B43,Datos[],MATCH($C$2,Datos[#Headers],0),FALSE)-VLOOKUP(P$4,Datos[],MATCH($C$2,Datos[#Headers],0),FALSE))/VLOOKUP($B43,Datos[],MATCH($C$2,Datos[#Headers],0),FALSE))</f>
        <v>-35.02600000000001</v>
      </c>
      <c r="Q43" s="13">
        <f>IF($C$1="mm",VLOOKUP($B43,Datos[],MATCH($C$2,Datos[#Headers],0),FALSE)-VLOOKUP(Q$4,Datos[],MATCH($C$2,Datos[#Headers],0),FALSE),(VLOOKUP($B43,Datos[],MATCH($C$2,Datos[#Headers],0),FALSE)-VLOOKUP(Q$4,Datos[],MATCH($C$2,Datos[#Headers],0),FALSE))/VLOOKUP($B43,Datos[],MATCH($C$2,Datos[#Headers],0),FALSE))</f>
        <v>-14.02600000000001</v>
      </c>
      <c r="R43" s="13">
        <f>IF($C$1="mm",VLOOKUP($B43,Datos[],MATCH($C$2,Datos[#Headers],0),FALSE)-VLOOKUP(R$4,Datos[],MATCH($C$2,Datos[#Headers],0),FALSE),(VLOOKUP($B43,Datos[],MATCH($C$2,Datos[#Headers],0),FALSE)-VLOOKUP(R$4,Datos[],MATCH($C$2,Datos[#Headers],0),FALSE))/VLOOKUP($B43,Datos[],MATCH($C$2,Datos[#Headers],0),FALSE))</f>
        <v>-30.02600000000001</v>
      </c>
      <c r="S43" s="13">
        <f>IF($C$1="mm",VLOOKUP($B43,Datos[],MATCH($C$2,Datos[#Headers],0),FALSE)-VLOOKUP(S$4,Datos[],MATCH($C$2,Datos[#Headers],0),FALSE),(VLOOKUP($B43,Datos[],MATCH($C$2,Datos[#Headers],0),FALSE)-VLOOKUP(S$4,Datos[],MATCH($C$2,Datos[#Headers],0),FALSE))/VLOOKUP($B43,Datos[],MATCH($C$2,Datos[#Headers],0),FALSE))</f>
        <v>12.47399999999999</v>
      </c>
      <c r="T43" s="13">
        <f>IF($C$1="mm",VLOOKUP($B43,Datos[],MATCH($C$2,Datos[#Headers],0),FALSE)-VLOOKUP(T$4,Datos[],MATCH($C$2,Datos[#Headers],0),FALSE),(VLOOKUP($B43,Datos[],MATCH($C$2,Datos[#Headers],0),FALSE)-VLOOKUP(T$4,Datos[],MATCH($C$2,Datos[#Headers],0),FALSE))/VLOOKUP($B43,Datos[],MATCH($C$2,Datos[#Headers],0),FALSE))</f>
        <v>2.9739999999999895</v>
      </c>
      <c r="U43" s="13">
        <f>IF($C$1="mm",VLOOKUP($B43,Datos[],MATCH($C$2,Datos[#Headers],0),FALSE)-VLOOKUP(U$4,Datos[],MATCH($C$2,Datos[#Headers],0),FALSE),(VLOOKUP($B43,Datos[],MATCH($C$2,Datos[#Headers],0),FALSE)-VLOOKUP(U$4,Datos[],MATCH($C$2,Datos[#Headers],0),FALSE))/VLOOKUP($B43,Datos[],MATCH($C$2,Datos[#Headers],0),FALSE))</f>
        <v>-15.02600000000001</v>
      </c>
      <c r="V43" s="13">
        <f>IF($C$1="mm",VLOOKUP($B43,Datos[],MATCH($C$2,Datos[#Headers],0),FALSE)-VLOOKUP(V$4,Datos[],MATCH($C$2,Datos[#Headers],0),FALSE),(VLOOKUP($B43,Datos[],MATCH($C$2,Datos[#Headers],0),FALSE)-VLOOKUP(V$4,Datos[],MATCH($C$2,Datos[#Headers],0),FALSE))/VLOOKUP($B43,Datos[],MATCH($C$2,Datos[#Headers],0),FALSE))</f>
        <v>0.25399999999999068</v>
      </c>
      <c r="W43" s="13">
        <f>IF($C$1="mm",VLOOKUP($B43,Datos[],MATCH($C$2,Datos[#Headers],0),FALSE)-VLOOKUP(W$4,Datos[],MATCH($C$2,Datos[#Headers],0),FALSE),(VLOOKUP($B43,Datos[],MATCH($C$2,Datos[#Headers],0),FALSE)-VLOOKUP(W$4,Datos[],MATCH($C$2,Datos[#Headers],0),FALSE))/VLOOKUP($B43,Datos[],MATCH($C$2,Datos[#Headers],0),FALSE))</f>
        <v>-35.02600000000001</v>
      </c>
      <c r="X43" s="13">
        <f>IF($C$1="mm",VLOOKUP($B43,Datos[],MATCH($C$2,Datos[#Headers],0),FALSE)-VLOOKUP(X$4,Datos[],MATCH($C$2,Datos[#Headers],0),FALSE),(VLOOKUP($B43,Datos[],MATCH($C$2,Datos[#Headers],0),FALSE)-VLOOKUP(X$4,Datos[],MATCH($C$2,Datos[#Headers],0),FALSE))/VLOOKUP($B43,Datos[],MATCH($C$2,Datos[#Headers],0),FALSE))</f>
        <v>-15.02600000000001</v>
      </c>
      <c r="Y43" s="13">
        <f>IF($C$1="mm",VLOOKUP($B43,Datos[],MATCH($C$2,Datos[#Headers],0),FALSE)-VLOOKUP(Y$4,Datos[],MATCH($C$2,Datos[#Headers],0),FALSE),(VLOOKUP($B43,Datos[],MATCH($C$2,Datos[#Headers],0),FALSE)-VLOOKUP(Y$4,Datos[],MATCH($C$2,Datos[#Headers],0),FALSE))/VLOOKUP($B43,Datos[],MATCH($C$2,Datos[#Headers],0),FALSE))</f>
        <v>-29.02600000000001</v>
      </c>
      <c r="Z43" s="13">
        <f>IF($C$1="mm",VLOOKUP($B43,Datos[],MATCH($C$2,Datos[#Headers],0),FALSE)-VLOOKUP(Z$4,Datos[],MATCH($C$2,Datos[#Headers],0),FALSE),(VLOOKUP($B43,Datos[],MATCH($C$2,Datos[#Headers],0),FALSE)-VLOOKUP(Z$4,Datos[],MATCH($C$2,Datos[#Headers],0),FALSE))/VLOOKUP($B43,Datos[],MATCH($C$2,Datos[#Headers],0),FALSE))</f>
        <v>-11.938000000000017</v>
      </c>
      <c r="AA43" s="13">
        <f>IF($C$1="mm",VLOOKUP($B43,Datos[],MATCH($C$2,Datos[#Headers],0),FALSE)-VLOOKUP(AA$4,Datos[],MATCH($C$2,Datos[#Headers],0),FALSE),(VLOOKUP($B43,Datos[],MATCH($C$2,Datos[#Headers],0),FALSE)-VLOOKUP(AA$4,Datos[],MATCH($C$2,Datos[#Headers],0),FALSE))/VLOOKUP($B43,Datos[],MATCH($C$2,Datos[#Headers],0),FALSE))</f>
        <v>-16.02600000000001</v>
      </c>
      <c r="AB43" s="13">
        <f>IF($C$1="mm",VLOOKUP($B43,Datos[],MATCH($C$2,Datos[#Headers],0),FALSE)-VLOOKUP(AB$4,Datos[],MATCH($C$2,Datos[#Headers],0),FALSE),(VLOOKUP($B43,Datos[],MATCH($C$2,Datos[#Headers],0),FALSE)-VLOOKUP(AB$4,Datos[],MATCH($C$2,Datos[#Headers],0),FALSE))/VLOOKUP($B43,Datos[],MATCH($C$2,Datos[#Headers],0),FALSE))</f>
        <v>9.9060000000000059</v>
      </c>
      <c r="AC43" s="13">
        <f>IF($C$1="mm",VLOOKUP($B43,Datos[],MATCH($C$2,Datos[#Headers],0),FALSE)-VLOOKUP(AC$4,Datos[],MATCH($C$2,Datos[#Headers],0),FALSE),(VLOOKUP($B43,Datos[],MATCH($C$2,Datos[#Headers],0),FALSE)-VLOOKUP(AC$4,Datos[],MATCH($C$2,Datos[#Headers],0),FALSE))/VLOOKUP($B43,Datos[],MATCH($C$2,Datos[#Headers],0),FALSE))</f>
        <v>-49.02200000000002</v>
      </c>
      <c r="AD43" s="13">
        <f>IF($C$1="mm",VLOOKUP($B43,Datos[],MATCH($C$2,Datos[#Headers],0),FALSE)-VLOOKUP(AD$4,Datos[],MATCH($C$2,Datos[#Headers],0),FALSE),(VLOOKUP($B43,Datos[],MATCH($C$2,Datos[#Headers],0),FALSE)-VLOOKUP(AD$4,Datos[],MATCH($C$2,Datos[#Headers],0),FALSE))/VLOOKUP($B43,Datos[],MATCH($C$2,Datos[#Headers],0),FALSE))</f>
        <v>13.96999999999997</v>
      </c>
      <c r="AE43" s="13">
        <f>IF($C$1="mm",VLOOKUP($B43,Datos[],MATCH($C$2,Datos[#Headers],0),FALSE)-VLOOKUP(AE$4,Datos[],MATCH($C$2,Datos[#Headers],0),FALSE),(VLOOKUP($B43,Datos[],MATCH($C$2,Datos[#Headers],0),FALSE)-VLOOKUP(AE$4,Datos[],MATCH($C$2,Datos[#Headers],0),FALSE))/VLOOKUP($B43,Datos[],MATCH($C$2,Datos[#Headers],0),FALSE))</f>
        <v>7.8739999999999952</v>
      </c>
      <c r="AF43" s="13">
        <f>IF($C$1="mm",VLOOKUP($B43,Datos[],MATCH($C$2,Datos[#Headers],0),FALSE)-VLOOKUP(AF$4,Datos[],MATCH($C$2,Datos[#Headers],0),FALSE),(VLOOKUP($B43,Datos[],MATCH($C$2,Datos[#Headers],0),FALSE)-VLOOKUP(AF$4,Datos[],MATCH($C$2,Datos[#Headers],0),FALSE))/VLOOKUP($B43,Datos[],MATCH($C$2,Datos[#Headers],0),FALSE))</f>
        <v>-16.00200000000001</v>
      </c>
      <c r="AG43" s="13">
        <f>IF($C$1="mm",VLOOKUP($B43,Datos[],MATCH($C$2,Datos[#Headers],0),FALSE)-VLOOKUP(AG$4,Datos[],MATCH($C$2,Datos[#Headers],0),FALSE),(VLOOKUP($B43,Datos[],MATCH($C$2,Datos[#Headers],0),FALSE)-VLOOKUP(AG$4,Datos[],MATCH($C$2,Datos[#Headers],0),FALSE))/VLOOKUP($B43,Datos[],MATCH($C$2,Datos[#Headers],0),FALSE))</f>
        <v>-11.938000000000017</v>
      </c>
      <c r="AH43" s="13">
        <f>IF($C$1="mm",VLOOKUP($B43,Datos[],MATCH($C$2,Datos[#Headers],0),FALSE)-VLOOKUP(AH$4,Datos[],MATCH($C$2,Datos[#Headers],0),FALSE),(VLOOKUP($B43,Datos[],MATCH($C$2,Datos[#Headers],0),FALSE)-VLOOKUP(AH$4,Datos[],MATCH($C$2,Datos[#Headers],0),FALSE))/VLOOKUP($B43,Datos[],MATCH($C$2,Datos[#Headers],0),FALSE))</f>
        <v>-7.8740000000000236</v>
      </c>
      <c r="AI43" s="13">
        <f>IF($C$1="mm",VLOOKUP($B43,Datos[],MATCH($C$2,Datos[#Headers],0),FALSE)-VLOOKUP(AI$4,Datos[],MATCH($C$2,Datos[#Headers],0),FALSE),(VLOOKUP($B43,Datos[],MATCH($C$2,Datos[#Headers],0),FALSE)-VLOOKUP(AI$4,Datos[],MATCH($C$2,Datos[#Headers],0),FALSE))/VLOOKUP($B43,Datos[],MATCH($C$2,Datos[#Headers],0),FALSE))</f>
        <v>-22.860000000000014</v>
      </c>
      <c r="AJ43" s="13">
        <f>IF($C$1="mm",VLOOKUP($B43,Datos[],MATCH($C$2,Datos[#Headers],0),FALSE)-VLOOKUP(AJ$4,Datos[],MATCH($C$2,Datos[#Headers],0),FALSE),(VLOOKUP($B43,Datos[],MATCH($C$2,Datos[#Headers],0),FALSE)-VLOOKUP(AJ$4,Datos[],MATCH($C$2,Datos[#Headers],0),FALSE))/VLOOKUP($B43,Datos[],MATCH($C$2,Datos[#Headers],0),FALSE))</f>
        <v>9.9060000000000059</v>
      </c>
      <c r="AK43" s="13">
        <f>IF($C$1="mm",VLOOKUP($B43,Datos[],MATCH($C$2,Datos[#Headers],0),FALSE)-VLOOKUP(AK$4,Datos[],MATCH($C$2,Datos[#Headers],0),FALSE),(VLOOKUP($B43,Datos[],MATCH($C$2,Datos[#Headers],0),FALSE)-VLOOKUP(AK$4,Datos[],MATCH($C$2,Datos[#Headers],0),FALSE))/VLOOKUP($B43,Datos[],MATCH($C$2,Datos[#Headers],0),FALSE))</f>
        <v>-13.02600000000001</v>
      </c>
      <c r="AL43" s="13">
        <f>IF($C$1="mm",VLOOKUP($B43,Datos[],MATCH($C$2,Datos[#Headers],0),FALSE)-VLOOKUP(AL$4,Datos[],MATCH($C$2,Datos[#Headers],0),FALSE),(VLOOKUP($B43,Datos[],MATCH($C$2,Datos[#Headers],0),FALSE)-VLOOKUP(AL$4,Datos[],MATCH($C$2,Datos[#Headers],0),FALSE))/VLOOKUP($B43,Datos[],MATCH($C$2,Datos[#Headers],0),FALSE))</f>
        <v>-37.02600000000001</v>
      </c>
      <c r="AM43" s="13">
        <f>IF($C$1="mm",VLOOKUP($B43,Datos[],MATCH($C$2,Datos[#Headers],0),FALSE)-VLOOKUP(AM$4,Datos[],MATCH($C$2,Datos[#Headers],0),FALSE),(VLOOKUP($B43,Datos[],MATCH($C$2,Datos[#Headers],0),FALSE)-VLOOKUP(AM$4,Datos[],MATCH($C$2,Datos[#Headers],0),FALSE))/VLOOKUP($B43,Datos[],MATCH($C$2,Datos[#Headers],0),FALSE))</f>
        <v>5.0800000000000125</v>
      </c>
      <c r="AN43" s="13">
        <f>IF($C$1="mm",VLOOKUP($B43,Datos[],MATCH($C$2,Datos[#Headers],0),FALSE)-VLOOKUP(AN$4,Datos[],MATCH($C$2,Datos[#Headers],0),FALSE),(VLOOKUP($B43,Datos[],MATCH($C$2,Datos[#Headers],0),FALSE)-VLOOKUP(AN$4,Datos[],MATCH($C$2,Datos[#Headers],0),FALSE))/VLOOKUP($B43,Datos[],MATCH($C$2,Datos[#Headers],0),FALSE))</f>
        <v>-22.098000000000013</v>
      </c>
      <c r="AO43" s="13">
        <f>IF($C$1="mm",VLOOKUP($B43,Datos[],MATCH($C$2,Datos[#Headers],0),FALSE)-VLOOKUP(AO$4,Datos[],MATCH($C$2,Datos[#Headers],0),FALSE),(VLOOKUP($B43,Datos[],MATCH($C$2,Datos[#Headers],0),FALSE)-VLOOKUP(AO$4,Datos[],MATCH($C$2,Datos[#Headers],0),FALSE))/VLOOKUP($B43,Datos[],MATCH($C$2,Datos[#Headers],0),FALSE))</f>
        <v>0</v>
      </c>
      <c r="AP43" s="13">
        <f>IF($C$1="mm",VLOOKUP($B43,Datos[],MATCH($C$2,Datos[#Headers],0),FALSE)-VLOOKUP(AP$4,Datos[],MATCH($C$2,Datos[#Headers],0),FALSE),(VLOOKUP($B43,Datos[],MATCH($C$2,Datos[#Headers],0),FALSE)-VLOOKUP(AP$4,Datos[],MATCH($C$2,Datos[#Headers],0),FALSE))/VLOOKUP($B43,Datos[],MATCH($C$2,Datos[#Headers],0),FALSE))</f>
        <v>-4.8260000000000218</v>
      </c>
      <c r="AQ43" s="13">
        <f>IF($C$1="mm",VLOOKUP($B43,Datos[],MATCH($C$2,Datos[#Headers],0),FALSE)-VLOOKUP(AQ$4,Datos[],MATCH($C$2,Datos[#Headers],0),FALSE),(VLOOKUP($B43,Datos[],MATCH($C$2,Datos[#Headers],0),FALSE)-VLOOKUP(AQ$4,Datos[],MATCH($C$2,Datos[#Headers],0),FALSE))/VLOOKUP($B43,Datos[],MATCH($C$2,Datos[#Headers],0),FALSE))</f>
        <v>-43.02600000000001</v>
      </c>
      <c r="AR43" s="13">
        <f>IF($C$1="mm",VLOOKUP($B43,Datos[],MATCH($C$2,Datos[#Headers],0),FALSE)-VLOOKUP(AR$4,Datos[],MATCH($C$2,Datos[#Headers],0),FALSE),(VLOOKUP($B43,Datos[],MATCH($C$2,Datos[#Headers],0),FALSE)-VLOOKUP(AR$4,Datos[],MATCH($C$2,Datos[#Headers],0),FALSE))/VLOOKUP($B43,Datos[],MATCH($C$2,Datos[#Headers],0),FALSE))</f>
        <v>-35.02600000000001</v>
      </c>
      <c r="AS43" s="13">
        <f>IF($C$1="mm",VLOOKUP($B43,Datos[],MATCH($C$2,Datos[#Headers],0),FALSE)-VLOOKUP(AS$4,Datos[],MATCH($C$2,Datos[#Headers],0),FALSE),(VLOOKUP($B43,Datos[],MATCH($C$2,Datos[#Headers],0),FALSE)-VLOOKUP(AS$4,Datos[],MATCH($C$2,Datos[#Headers],0),FALSE))/VLOOKUP($B43,Datos[],MATCH($C$2,Datos[#Headers],0),FALSE))</f>
        <v>18.033999999999992</v>
      </c>
      <c r="AT43" s="13">
        <f>IF($C$1="mm",VLOOKUP($B43,Datos[],MATCH($C$2,Datos[#Headers],0),FALSE)-VLOOKUP(AT$4,Datos[],MATCH($C$2,Datos[#Headers],0),FALSE),(VLOOKUP($B43,Datos[],MATCH($C$2,Datos[#Headers],0),FALSE)-VLOOKUP(AT$4,Datos[],MATCH($C$2,Datos[#Headers],0),FALSE))/VLOOKUP($B43,Datos[],MATCH($C$2,Datos[#Headers],0),FALSE))</f>
        <v>1.5240000000000009</v>
      </c>
      <c r="AU43" s="13">
        <f>IF($C$1="mm",VLOOKUP($B43,Datos[],MATCH($C$2,Datos[#Headers],0),FALSE)-VLOOKUP(AU$4,Datos[],MATCH($C$2,Datos[#Headers],0),FALSE),(VLOOKUP($B43,Datos[],MATCH($C$2,Datos[#Headers],0),FALSE)-VLOOKUP(AU$4,Datos[],MATCH($C$2,Datos[#Headers],0),FALSE))/VLOOKUP($B43,Datos[],MATCH($C$2,Datos[#Headers],0),FALSE))</f>
        <v>38.354000000000013</v>
      </c>
      <c r="AV43" s="13">
        <f>IF($C$1="mm",VLOOKUP($B43,Datos[],MATCH($C$2,Datos[#Headers],0),FALSE)-VLOOKUP(AV$4,Datos[],MATCH($C$2,Datos[#Headers],0),FALSE),(VLOOKUP($B43,Datos[],MATCH($C$2,Datos[#Headers],0),FALSE)-VLOOKUP(AV$4,Datos[],MATCH($C$2,Datos[#Headers],0),FALSE))/VLOOKUP($B43,Datos[],MATCH($C$2,Datos[#Headers],0),FALSE))</f>
        <v>-37.02600000000001</v>
      </c>
      <c r="AW43" s="13">
        <f>IF($C$1="mm",VLOOKUP($B43,Datos[],MATCH($C$2,Datos[#Headers],0),FALSE)-VLOOKUP(AW$4,Datos[],MATCH($C$2,Datos[#Headers],0),FALSE),(VLOOKUP($B43,Datos[],MATCH($C$2,Datos[#Headers],0),FALSE)-VLOOKUP(AW$4,Datos[],MATCH($C$2,Datos[#Headers],0),FALSE))/VLOOKUP($B43,Datos[],MATCH($C$2,Datos[#Headers],0),FALSE))</f>
        <v>-11.176000000000016</v>
      </c>
      <c r="AX43" s="13">
        <f>IF($C$1="mm",VLOOKUP($B43,Datos[],MATCH($C$2,Datos[#Headers],0),FALSE)-VLOOKUP(AX$4,Datos[],MATCH($C$2,Datos[#Headers],0),FALSE),(VLOOKUP($B43,Datos[],MATCH($C$2,Datos[#Headers],0),FALSE)-VLOOKUP(AX$4,Datos[],MATCH($C$2,Datos[#Headers],0),FALSE))/VLOOKUP($B43,Datos[],MATCH($C$2,Datos[#Headers],0),FALSE))</f>
        <v>-36.575999999999993</v>
      </c>
      <c r="AY43" s="13">
        <f>IF($C$1="mm",VLOOKUP($B43,Datos[],MATCH($C$2,Datos[#Headers],0),FALSE)-VLOOKUP(AY$4,Datos[],MATCH($C$2,Datos[#Headers],0),FALSE),(VLOOKUP($B43,Datos[],MATCH($C$2,Datos[#Headers],0),FALSE)-VLOOKUP(AY$4,Datos[],MATCH($C$2,Datos[#Headers],0),FALSE))/VLOOKUP($B43,Datos[],MATCH($C$2,Datos[#Headers],0),FALSE))</f>
        <v>5.3339999999999748</v>
      </c>
      <c r="AZ43" s="13">
        <f>IF($C$1="mm",VLOOKUP($B43,Datos[],MATCH($C$2,Datos[#Headers],0),FALSE)-VLOOKUP(AZ$4,Datos[],MATCH($C$2,Datos[#Headers],0),FALSE),(VLOOKUP($B43,Datos[],MATCH($C$2,Datos[#Headers],0),FALSE)-VLOOKUP(AZ$4,Datos[],MATCH($C$2,Datos[#Headers],0),FALSE))/VLOOKUP($B43,Datos[],MATCH($C$2,Datos[#Headers],0),FALSE))</f>
        <v>0.25399999999999068</v>
      </c>
      <c r="BA43" s="13">
        <f>IF($C$1="mm",VLOOKUP($B43,Datos[],MATCH($C$2,Datos[#Headers],0),FALSE)-VLOOKUP(BA$4,Datos[],MATCH($C$2,Datos[#Headers],0),FALSE),(VLOOKUP($B43,Datos[],MATCH($C$2,Datos[#Headers],0),FALSE)-VLOOKUP(BA$4,Datos[],MATCH($C$2,Datos[#Headers],0),FALSE))/VLOOKUP($B43,Datos[],MATCH($C$2,Datos[#Headers],0),FALSE))</f>
        <v>18.033999999999992</v>
      </c>
      <c r="BB43" s="13" t="e">
        <f>IF($C$1="mm",VLOOKUP($B43,Datos[],MATCH($C$2,Datos[#Headers],0),FALSE)-VLOOKUP(BB$4,Datos[],MATCH($C$2,Datos[#Headers],0),FALSE),(VLOOKUP($B43,Datos[],MATCH($C$2,Datos[#Headers],0),FALSE)-VLOOKUP(BB$4,Datos[],MATCH($C$2,Datos[#Headers],0),FALSE))/VLOOKUP($B43,Datos[],MATCH($C$2,Datos[#Headers],0),FALSE))</f>
        <v>#N/A</v>
      </c>
      <c r="BC43" s="13">
        <f>IF($C$1="mm",VLOOKUP($B43,Datos[],MATCH($C$2,Datos[#Headers],0),FALSE)-VLOOKUP(BC$4,Datos[],MATCH($C$2,Datos[#Headers],0),FALSE),(VLOOKUP($B43,Datos[],MATCH($C$2,Datos[#Headers],0),FALSE)-VLOOKUP(BC$4,Datos[],MATCH($C$2,Datos[#Headers],0),FALSE))/VLOOKUP($B43,Datos[],MATCH($C$2,Datos[#Headers],0),FALSE))</f>
        <v>10.159999999999997</v>
      </c>
      <c r="BD43" s="13">
        <f>IF($C$1="mm",VLOOKUP($B43,Datos[],MATCH($C$2,Datos[#Headers],0),FALSE)-VLOOKUP(BD$4,Datos[],MATCH($C$2,Datos[#Headers],0),FALSE),(VLOOKUP($B43,Datos[],MATCH($C$2,Datos[#Headers],0),FALSE)-VLOOKUP(BD$4,Datos[],MATCH($C$2,Datos[#Headers],0),FALSE))/VLOOKUP($B43,Datos[],MATCH($C$2,Datos[#Headers],0),FALSE))</f>
        <v>-17.52600000000001</v>
      </c>
      <c r="BE43" s="13">
        <f>IF($C$1="mm",VLOOKUP($B43,Datos[],MATCH($C$2,Datos[#Headers],0),FALSE)-VLOOKUP(BE$4,Datos[],MATCH($C$2,Datos[#Headers],0),FALSE),(VLOOKUP($B43,Datos[],MATCH($C$2,Datos[#Headers],0),FALSE)-VLOOKUP(BE$4,Datos[],MATCH($C$2,Datos[#Headers],0),FALSE))/VLOOKUP($B43,Datos[],MATCH($C$2,Datos[#Headers],0),FALSE))</f>
        <v>-42.926000000000016</v>
      </c>
      <c r="BF43" s="13">
        <f>IF($C$1="mm",VLOOKUP($B43,Datos[],MATCH($C$2,Datos[#Headers],0),FALSE)-VLOOKUP(BF$4,Datos[],MATCH($C$2,Datos[#Headers],0),FALSE),(VLOOKUP($B43,Datos[],MATCH($C$2,Datos[#Headers],0),FALSE)-VLOOKUP(BF$4,Datos[],MATCH($C$2,Datos[#Headers],0),FALSE))/VLOOKUP($B43,Datos[],MATCH($C$2,Datos[#Headers],0),FALSE))</f>
        <v>-17.52600000000001</v>
      </c>
      <c r="BG43" s="13">
        <f>IF($C$1="mm",VLOOKUP($B43,Datos[],MATCH($C$2,Datos[#Headers],0),FALSE)-VLOOKUP(BG$4,Datos[],MATCH($C$2,Datos[#Headers],0),FALSE),(VLOOKUP($B43,Datos[],MATCH($C$2,Datos[#Headers],0),FALSE)-VLOOKUP(BG$4,Datos[],MATCH($C$2,Datos[#Headers],0),FALSE))/VLOOKUP($B43,Datos[],MATCH($C$2,Datos[#Headers],0),FALSE))</f>
        <v>-30.225999999999999</v>
      </c>
      <c r="BH43" s="13">
        <f>IF($C$1="mm",VLOOKUP($B43,Datos[],MATCH($C$2,Datos[#Headers],0),FALSE)-VLOOKUP(BH$4,Datos[],MATCH($C$2,Datos[#Headers],0),FALSE),(VLOOKUP($B43,Datos[],MATCH($C$2,Datos[#Headers],0),FALSE)-VLOOKUP(BH$4,Datos[],MATCH($C$2,Datos[#Headers],0),FALSE))/VLOOKUP($B43,Datos[],MATCH($C$2,Datos[#Headers],0),FALSE))</f>
        <v>-43.02600000000001</v>
      </c>
      <c r="BI43" s="13">
        <f>IF($C$1="mm",VLOOKUP($B43,Datos[],MATCH($C$2,Datos[#Headers],0),FALSE)-VLOOKUP(BI$4,Datos[],MATCH($C$2,Datos[#Headers],0),FALSE),(VLOOKUP($B43,Datos[],MATCH($C$2,Datos[#Headers],0),FALSE)-VLOOKUP(BI$4,Datos[],MATCH($C$2,Datos[#Headers],0),FALSE))/VLOOKUP($B43,Datos[],MATCH($C$2,Datos[#Headers],0),FALSE))</f>
        <v>18.033999999999992</v>
      </c>
      <c r="BJ43" s="13">
        <f>IF($C$1="mm",VLOOKUP($B43,Datos[],MATCH($C$2,Datos[#Headers],0),FALSE)-VLOOKUP(BJ$4,Datos[],MATCH($C$2,Datos[#Headers],0),FALSE),(VLOOKUP($B43,Datos[],MATCH($C$2,Datos[#Headers],0),FALSE)-VLOOKUP(BJ$4,Datos[],MATCH($C$2,Datos[#Headers],0),FALSE))/VLOOKUP($B43,Datos[],MATCH($C$2,Datos[#Headers],0),FALSE))</f>
        <v>12.954000000000008</v>
      </c>
      <c r="BK43" s="13">
        <f>IF($C$1="mm",VLOOKUP($B43,Datos[],MATCH($C$2,Datos[#Headers],0),FALSE)-VLOOKUP(BK$4,Datos[],MATCH($C$2,Datos[#Headers],0),FALSE),(VLOOKUP($B43,Datos[],MATCH($C$2,Datos[#Headers],0),FALSE)-VLOOKUP(BK$4,Datos[],MATCH($C$2,Datos[#Headers],0),FALSE))/VLOOKUP($B43,Datos[],MATCH($C$2,Datos[#Headers],0),FALSE))</f>
        <v>-14.98599999999999</v>
      </c>
      <c r="BL43" s="13">
        <f>IF($C$1="mm",VLOOKUP($B43,Datos[],MATCH($C$2,Datos[#Headers],0),FALSE)-VLOOKUP(BL$4,Datos[],MATCH($C$2,Datos[#Headers],0),FALSE),(VLOOKUP($B43,Datos[],MATCH($C$2,Datos[#Headers],0),FALSE)-VLOOKUP(BL$4,Datos[],MATCH($C$2,Datos[#Headers],0),FALSE))/VLOOKUP($B43,Datos[],MATCH($C$2,Datos[#Headers],0),FALSE))</f>
        <v>-48.006000000000029</v>
      </c>
      <c r="BM43" s="13">
        <f>IF($C$1="mm",VLOOKUP($B43,Datos[],MATCH($C$2,Datos[#Headers],0),FALSE)-VLOOKUP(BM$4,Datos[],MATCH($C$2,Datos[#Headers],0),FALSE),(VLOOKUP($B43,Datos[],MATCH($C$2,Datos[#Headers],0),FALSE)-VLOOKUP(BM$4,Datos[],MATCH($C$2,Datos[#Headers],0),FALSE))/VLOOKUP($B43,Datos[],MATCH($C$2,Datos[#Headers],0),FALSE))</f>
        <v>-48.006000000000029</v>
      </c>
    </row>
    <row r="44" spans="2:65" s="10" customFormat="1" ht="29.7" customHeight="1" x14ac:dyDescent="0.55000000000000004">
      <c r="B44" s="29" t="s">
        <v>48</v>
      </c>
      <c r="C44" s="13">
        <f>IF($C$1="mm",VLOOKUP($B44,Datos[],MATCH($C$2,Datos[#Headers],0),FALSE)-VLOOKUP(C$4,Datos[],MATCH($C$2,Datos[#Headers],0),FALSE),(VLOOKUP($B44,Datos[],MATCH($C$2,Datos[#Headers],0),FALSE)-VLOOKUP(C$4,Datos[],MATCH($C$2,Datos[#Headers],0),FALSE))/VLOOKUP($B44,Datos[],MATCH($C$2,Datos[#Headers],0),FALSE))</f>
        <v>52.832000000000022</v>
      </c>
      <c r="D44" s="13">
        <f>IF($C$1="mm",VLOOKUP($B44,Datos[],MATCH($C$2,Datos[#Headers],0),FALSE)-VLOOKUP(D$4,Datos[],MATCH($C$2,Datos[#Headers],0),FALSE),(VLOOKUP($B44,Datos[],MATCH($C$2,Datos[#Headers],0),FALSE)-VLOOKUP(D$4,Datos[],MATCH($C$2,Datos[#Headers],0),FALSE))/VLOOKUP($B44,Datos[],MATCH($C$2,Datos[#Headers],0),FALSE))</f>
        <v>52.832000000000022</v>
      </c>
      <c r="E44" s="13">
        <f>IF($C$1="mm",VLOOKUP($B44,Datos[],MATCH($C$2,Datos[#Headers],0),FALSE)-VLOOKUP(E$4,Datos[],MATCH($C$2,Datos[#Headers],0),FALSE),(VLOOKUP($B44,Datos[],MATCH($C$2,Datos[#Headers],0),FALSE)-VLOOKUP(E$4,Datos[],MATCH($C$2,Datos[#Headers],0),FALSE))/VLOOKUP($B44,Datos[],MATCH($C$2,Datos[#Headers],0),FALSE))</f>
        <v>-39.199999999999989</v>
      </c>
      <c r="F44" s="13">
        <f>IF($C$1="mm",VLOOKUP($B44,Datos[],MATCH($C$2,Datos[#Headers],0),FALSE)-VLOOKUP(F$4,Datos[],MATCH($C$2,Datos[#Headers],0),FALSE),(VLOOKUP($B44,Datos[],MATCH($C$2,Datos[#Headers],0),FALSE)-VLOOKUP(F$4,Datos[],MATCH($C$2,Datos[#Headers],0),FALSE))/VLOOKUP($B44,Datos[],MATCH($C$2,Datos[#Headers],0),FALSE))</f>
        <v>-19.049999999999983</v>
      </c>
      <c r="G44" s="13">
        <f>IF($C$1="mm",VLOOKUP($B44,Datos[],MATCH($C$2,Datos[#Headers],0),FALSE)-VLOOKUP(G$4,Datos[],MATCH($C$2,Datos[#Headers],0),FALSE),(VLOOKUP($B44,Datos[],MATCH($C$2,Datos[#Headers],0),FALSE)-VLOOKUP(G$4,Datos[],MATCH($C$2,Datos[#Headers],0),FALSE))/VLOOKUP($B44,Datos[],MATCH($C$2,Datos[#Headers],0),FALSE))</f>
        <v>-19.049999999999983</v>
      </c>
      <c r="H44" s="13">
        <f>IF($C$1="mm",VLOOKUP($B44,Datos[],MATCH($C$2,Datos[#Headers],0),FALSE)-VLOOKUP(H$4,Datos[],MATCH($C$2,Datos[#Headers],0),FALSE),(VLOOKUP($B44,Datos[],MATCH($C$2,Datos[#Headers],0),FALSE)-VLOOKUP(H$4,Datos[],MATCH($C$2,Datos[#Headers],0),FALSE))/VLOOKUP($B44,Datos[],MATCH($C$2,Datos[#Headers],0),FALSE))</f>
        <v>34.79800000000003</v>
      </c>
      <c r="I44" s="13">
        <f>IF($C$1="mm",VLOOKUP($B44,Datos[],MATCH($C$2,Datos[#Headers],0),FALSE)-VLOOKUP(I$4,Datos[],MATCH($C$2,Datos[#Headers],0),FALSE),(VLOOKUP($B44,Datos[],MATCH($C$2,Datos[#Headers],0),FALSE)-VLOOKUP(I$4,Datos[],MATCH($C$2,Datos[#Headers],0),FALSE))/VLOOKUP($B44,Datos[],MATCH($C$2,Datos[#Headers],0),FALSE))</f>
        <v>-12.699999999999989</v>
      </c>
      <c r="J44" s="13">
        <f>IF($C$1="mm",VLOOKUP($B44,Datos[],MATCH($C$2,Datos[#Headers],0),FALSE)-VLOOKUP(J$4,Datos[],MATCH($C$2,Datos[#Headers],0),FALSE),(VLOOKUP($B44,Datos[],MATCH($C$2,Datos[#Headers],0),FALSE)-VLOOKUP(J$4,Datos[],MATCH($C$2,Datos[#Headers],0),FALSE))/VLOOKUP($B44,Datos[],MATCH($C$2,Datos[#Headers],0),FALSE))</f>
        <v>-13.96999999999997</v>
      </c>
      <c r="K44" s="13">
        <f>IF($C$1="mm",VLOOKUP($B44,Datos[],MATCH($C$2,Datos[#Headers],0),FALSE)-VLOOKUP(K$4,Datos[],MATCH($C$2,Datos[#Headers],0),FALSE),(VLOOKUP($B44,Datos[],MATCH($C$2,Datos[#Headers],0),FALSE)-VLOOKUP(K$4,Datos[],MATCH($C$2,Datos[#Headers],0),FALSE))/VLOOKUP($B44,Datos[],MATCH($C$2,Datos[#Headers],0),FALSE))</f>
        <v>5.0800000000000125</v>
      </c>
      <c r="L44" s="13">
        <f>IF($C$1="mm",VLOOKUP($B44,Datos[],MATCH($C$2,Datos[#Headers],0),FALSE)-VLOOKUP(L$4,Datos[],MATCH($C$2,Datos[#Headers],0),FALSE),(VLOOKUP($B44,Datos[],MATCH($C$2,Datos[#Headers],0),FALSE)-VLOOKUP(L$4,Datos[],MATCH($C$2,Datos[#Headers],0),FALSE))/VLOOKUP($B44,Datos[],MATCH($C$2,Datos[#Headers],0),FALSE))</f>
        <v>5.0800000000000125</v>
      </c>
      <c r="M44" s="13">
        <f>IF($C$1="mm",VLOOKUP($B44,Datos[],MATCH($C$2,Datos[#Headers],0),FALSE)-VLOOKUP(M$4,Datos[],MATCH($C$2,Datos[#Headers],0),FALSE),(VLOOKUP($B44,Datos[],MATCH($C$2,Datos[#Headers],0),FALSE)-VLOOKUP(M$4,Datos[],MATCH($C$2,Datos[#Headers],0),FALSE))/VLOOKUP($B44,Datos[],MATCH($C$2,Datos[#Headers],0),FALSE))</f>
        <v>-17.271999999999991</v>
      </c>
      <c r="N44" s="13">
        <f>IF($C$1="mm",VLOOKUP($B44,Datos[],MATCH($C$2,Datos[#Headers],0),FALSE)-VLOOKUP(N$4,Datos[],MATCH($C$2,Datos[#Headers],0),FALSE),(VLOOKUP($B44,Datos[],MATCH($C$2,Datos[#Headers],0),FALSE)-VLOOKUP(N$4,Datos[],MATCH($C$2,Datos[#Headers],0),FALSE))/VLOOKUP($B44,Datos[],MATCH($C$2,Datos[#Headers],0),FALSE))</f>
        <v>19.812000000000012</v>
      </c>
      <c r="O44" s="13">
        <f>IF($C$1="mm",VLOOKUP($B44,Datos[],MATCH($C$2,Datos[#Headers],0),FALSE)-VLOOKUP(O$4,Datos[],MATCH($C$2,Datos[#Headers],0),FALSE),(VLOOKUP($B44,Datos[],MATCH($C$2,Datos[#Headers],0),FALSE)-VLOOKUP(O$4,Datos[],MATCH($C$2,Datos[#Headers],0),FALSE))/VLOOKUP($B44,Datos[],MATCH($C$2,Datos[#Headers],0),FALSE))</f>
        <v>-7.1999999999999886</v>
      </c>
      <c r="P44" s="13">
        <f>IF($C$1="mm",VLOOKUP($B44,Datos[],MATCH($C$2,Datos[#Headers],0),FALSE)-VLOOKUP(P$4,Datos[],MATCH($C$2,Datos[#Headers],0),FALSE),(VLOOKUP($B44,Datos[],MATCH($C$2,Datos[#Headers],0),FALSE)-VLOOKUP(P$4,Datos[],MATCH($C$2,Datos[#Headers],0),FALSE))/VLOOKUP($B44,Datos[],MATCH($C$2,Datos[#Headers],0),FALSE))</f>
        <v>-30.199999999999989</v>
      </c>
      <c r="Q44" s="13">
        <f>IF($C$1="mm",VLOOKUP($B44,Datos[],MATCH($C$2,Datos[#Headers],0),FALSE)-VLOOKUP(Q$4,Datos[],MATCH($C$2,Datos[#Headers],0),FALSE),(VLOOKUP($B44,Datos[],MATCH($C$2,Datos[#Headers],0),FALSE)-VLOOKUP(Q$4,Datos[],MATCH($C$2,Datos[#Headers],0),FALSE))/VLOOKUP($B44,Datos[],MATCH($C$2,Datos[#Headers],0),FALSE))</f>
        <v>-9.1999999999999886</v>
      </c>
      <c r="R44" s="13">
        <f>IF($C$1="mm",VLOOKUP($B44,Datos[],MATCH($C$2,Datos[#Headers],0),FALSE)-VLOOKUP(R$4,Datos[],MATCH($C$2,Datos[#Headers],0),FALSE),(VLOOKUP($B44,Datos[],MATCH($C$2,Datos[#Headers],0),FALSE)-VLOOKUP(R$4,Datos[],MATCH($C$2,Datos[#Headers],0),FALSE))/VLOOKUP($B44,Datos[],MATCH($C$2,Datos[#Headers],0),FALSE))</f>
        <v>-25.199999999999989</v>
      </c>
      <c r="S44" s="13">
        <f>IF($C$1="mm",VLOOKUP($B44,Datos[],MATCH($C$2,Datos[#Headers],0),FALSE)-VLOOKUP(S$4,Datos[],MATCH($C$2,Datos[#Headers],0),FALSE),(VLOOKUP($B44,Datos[],MATCH($C$2,Datos[#Headers],0),FALSE)-VLOOKUP(S$4,Datos[],MATCH($C$2,Datos[#Headers],0),FALSE))/VLOOKUP($B44,Datos[],MATCH($C$2,Datos[#Headers],0),FALSE))</f>
        <v>17.300000000000011</v>
      </c>
      <c r="T44" s="13">
        <f>IF($C$1="mm",VLOOKUP($B44,Datos[],MATCH($C$2,Datos[#Headers],0),FALSE)-VLOOKUP(T$4,Datos[],MATCH($C$2,Datos[#Headers],0),FALSE),(VLOOKUP($B44,Datos[],MATCH($C$2,Datos[#Headers],0),FALSE)-VLOOKUP(T$4,Datos[],MATCH($C$2,Datos[#Headers],0),FALSE))/VLOOKUP($B44,Datos[],MATCH($C$2,Datos[#Headers],0),FALSE))</f>
        <v>7.8000000000000114</v>
      </c>
      <c r="U44" s="13">
        <f>IF($C$1="mm",VLOOKUP($B44,Datos[],MATCH($C$2,Datos[#Headers],0),FALSE)-VLOOKUP(U$4,Datos[],MATCH($C$2,Datos[#Headers],0),FALSE),(VLOOKUP($B44,Datos[],MATCH($C$2,Datos[#Headers],0),FALSE)-VLOOKUP(U$4,Datos[],MATCH($C$2,Datos[#Headers],0),FALSE))/VLOOKUP($B44,Datos[],MATCH($C$2,Datos[#Headers],0),FALSE))</f>
        <v>-10.199999999999989</v>
      </c>
      <c r="V44" s="13">
        <f>IF($C$1="mm",VLOOKUP($B44,Datos[],MATCH($C$2,Datos[#Headers],0),FALSE)-VLOOKUP(V$4,Datos[],MATCH($C$2,Datos[#Headers],0),FALSE),(VLOOKUP($B44,Datos[],MATCH($C$2,Datos[#Headers],0),FALSE)-VLOOKUP(V$4,Datos[],MATCH($C$2,Datos[#Headers],0),FALSE))/VLOOKUP($B44,Datos[],MATCH($C$2,Datos[#Headers],0),FALSE))</f>
        <v>5.0800000000000125</v>
      </c>
      <c r="W44" s="13">
        <f>IF($C$1="mm",VLOOKUP($B44,Datos[],MATCH($C$2,Datos[#Headers],0),FALSE)-VLOOKUP(W$4,Datos[],MATCH($C$2,Datos[#Headers],0),FALSE),(VLOOKUP($B44,Datos[],MATCH($C$2,Datos[#Headers],0),FALSE)-VLOOKUP(W$4,Datos[],MATCH($C$2,Datos[#Headers],0),FALSE))/VLOOKUP($B44,Datos[],MATCH($C$2,Datos[#Headers],0),FALSE))</f>
        <v>-30.199999999999989</v>
      </c>
      <c r="X44" s="13">
        <f>IF($C$1="mm",VLOOKUP($B44,Datos[],MATCH($C$2,Datos[#Headers],0),FALSE)-VLOOKUP(X$4,Datos[],MATCH($C$2,Datos[#Headers],0),FALSE),(VLOOKUP($B44,Datos[],MATCH($C$2,Datos[#Headers],0),FALSE)-VLOOKUP(X$4,Datos[],MATCH($C$2,Datos[#Headers],0),FALSE))/VLOOKUP($B44,Datos[],MATCH($C$2,Datos[#Headers],0),FALSE))</f>
        <v>-10.199999999999989</v>
      </c>
      <c r="Y44" s="13">
        <f>IF($C$1="mm",VLOOKUP($B44,Datos[],MATCH($C$2,Datos[#Headers],0),FALSE)-VLOOKUP(Y$4,Datos[],MATCH($C$2,Datos[#Headers],0),FALSE),(VLOOKUP($B44,Datos[],MATCH($C$2,Datos[#Headers],0),FALSE)-VLOOKUP(Y$4,Datos[],MATCH($C$2,Datos[#Headers],0),FALSE))/VLOOKUP($B44,Datos[],MATCH($C$2,Datos[#Headers],0),FALSE))</f>
        <v>-24.199999999999989</v>
      </c>
      <c r="Z44" s="13">
        <f>IF($C$1="mm",VLOOKUP($B44,Datos[],MATCH($C$2,Datos[#Headers],0),FALSE)-VLOOKUP(Z$4,Datos[],MATCH($C$2,Datos[#Headers],0),FALSE),(VLOOKUP($B44,Datos[],MATCH($C$2,Datos[#Headers],0),FALSE)-VLOOKUP(Z$4,Datos[],MATCH($C$2,Datos[#Headers],0),FALSE))/VLOOKUP($B44,Datos[],MATCH($C$2,Datos[#Headers],0),FALSE))</f>
        <v>-7.1119999999999948</v>
      </c>
      <c r="AA44" s="13">
        <f>IF($C$1="mm",VLOOKUP($B44,Datos[],MATCH($C$2,Datos[#Headers],0),FALSE)-VLOOKUP(AA$4,Datos[],MATCH($C$2,Datos[#Headers],0),FALSE),(VLOOKUP($B44,Datos[],MATCH($C$2,Datos[#Headers],0),FALSE)-VLOOKUP(AA$4,Datos[],MATCH($C$2,Datos[#Headers],0),FALSE))/VLOOKUP($B44,Datos[],MATCH($C$2,Datos[#Headers],0),FALSE))</f>
        <v>-11.199999999999989</v>
      </c>
      <c r="AB44" s="13">
        <f>IF($C$1="mm",VLOOKUP($B44,Datos[],MATCH($C$2,Datos[#Headers],0),FALSE)-VLOOKUP(AB$4,Datos[],MATCH($C$2,Datos[#Headers],0),FALSE),(VLOOKUP($B44,Datos[],MATCH($C$2,Datos[#Headers],0),FALSE)-VLOOKUP(AB$4,Datos[],MATCH($C$2,Datos[#Headers],0),FALSE))/VLOOKUP($B44,Datos[],MATCH($C$2,Datos[#Headers],0),FALSE))</f>
        <v>14.732000000000028</v>
      </c>
      <c r="AC44" s="13">
        <f>IF($C$1="mm",VLOOKUP($B44,Datos[],MATCH($C$2,Datos[#Headers],0),FALSE)-VLOOKUP(AC$4,Datos[],MATCH($C$2,Datos[#Headers],0),FALSE),(VLOOKUP($B44,Datos[],MATCH($C$2,Datos[#Headers],0),FALSE)-VLOOKUP(AC$4,Datos[],MATCH($C$2,Datos[#Headers],0),FALSE))/VLOOKUP($B44,Datos[],MATCH($C$2,Datos[#Headers],0),FALSE))</f>
        <v>-44.195999999999998</v>
      </c>
      <c r="AD44" s="13">
        <f>IF($C$1="mm",VLOOKUP($B44,Datos[],MATCH($C$2,Datos[#Headers],0),FALSE)-VLOOKUP(AD$4,Datos[],MATCH($C$2,Datos[#Headers],0),FALSE),(VLOOKUP($B44,Datos[],MATCH($C$2,Datos[#Headers],0),FALSE)-VLOOKUP(AD$4,Datos[],MATCH($C$2,Datos[#Headers],0),FALSE))/VLOOKUP($B44,Datos[],MATCH($C$2,Datos[#Headers],0),FALSE))</f>
        <v>18.795999999999992</v>
      </c>
      <c r="AE44" s="13">
        <f>IF($C$1="mm",VLOOKUP($B44,Datos[],MATCH($C$2,Datos[#Headers],0),FALSE)-VLOOKUP(AE$4,Datos[],MATCH($C$2,Datos[#Headers],0),FALSE),(VLOOKUP($B44,Datos[],MATCH($C$2,Datos[#Headers],0),FALSE)-VLOOKUP(AE$4,Datos[],MATCH($C$2,Datos[#Headers],0),FALSE))/VLOOKUP($B44,Datos[],MATCH($C$2,Datos[#Headers],0),FALSE))</f>
        <v>12.700000000000017</v>
      </c>
      <c r="AF44" s="13">
        <f>IF($C$1="mm",VLOOKUP($B44,Datos[],MATCH($C$2,Datos[#Headers],0),FALSE)-VLOOKUP(AF$4,Datos[],MATCH($C$2,Datos[#Headers],0),FALSE),(VLOOKUP($B44,Datos[],MATCH($C$2,Datos[#Headers],0),FALSE)-VLOOKUP(AF$4,Datos[],MATCH($C$2,Datos[#Headers],0),FALSE))/VLOOKUP($B44,Datos[],MATCH($C$2,Datos[#Headers],0),FALSE))</f>
        <v>-11.175999999999988</v>
      </c>
      <c r="AG44" s="13">
        <f>IF($C$1="mm",VLOOKUP($B44,Datos[],MATCH($C$2,Datos[#Headers],0),FALSE)-VLOOKUP(AG$4,Datos[],MATCH($C$2,Datos[#Headers],0),FALSE),(VLOOKUP($B44,Datos[],MATCH($C$2,Datos[#Headers],0),FALSE)-VLOOKUP(AG$4,Datos[],MATCH($C$2,Datos[#Headers],0),FALSE))/VLOOKUP($B44,Datos[],MATCH($C$2,Datos[#Headers],0),FALSE))</f>
        <v>-7.1119999999999948</v>
      </c>
      <c r="AH44" s="13">
        <f>IF($C$1="mm",VLOOKUP($B44,Datos[],MATCH($C$2,Datos[#Headers],0),FALSE)-VLOOKUP(AH$4,Datos[],MATCH($C$2,Datos[#Headers],0),FALSE),(VLOOKUP($B44,Datos[],MATCH($C$2,Datos[#Headers],0),FALSE)-VLOOKUP(AH$4,Datos[],MATCH($C$2,Datos[#Headers],0),FALSE))/VLOOKUP($B44,Datos[],MATCH($C$2,Datos[#Headers],0),FALSE))</f>
        <v>-3.0480000000000018</v>
      </c>
      <c r="AI44" s="13">
        <f>IF($C$1="mm",VLOOKUP($B44,Datos[],MATCH($C$2,Datos[#Headers],0),FALSE)-VLOOKUP(AI$4,Datos[],MATCH($C$2,Datos[#Headers],0),FALSE),(VLOOKUP($B44,Datos[],MATCH($C$2,Datos[#Headers],0),FALSE)-VLOOKUP(AI$4,Datos[],MATCH($C$2,Datos[#Headers],0),FALSE))/VLOOKUP($B44,Datos[],MATCH($C$2,Datos[#Headers],0),FALSE))</f>
        <v>-18.033999999999992</v>
      </c>
      <c r="AJ44" s="13">
        <f>IF($C$1="mm",VLOOKUP($B44,Datos[],MATCH($C$2,Datos[#Headers],0),FALSE)-VLOOKUP(AJ$4,Datos[],MATCH($C$2,Datos[#Headers],0),FALSE),(VLOOKUP($B44,Datos[],MATCH($C$2,Datos[#Headers],0),FALSE)-VLOOKUP(AJ$4,Datos[],MATCH($C$2,Datos[#Headers],0),FALSE))/VLOOKUP($B44,Datos[],MATCH($C$2,Datos[#Headers],0),FALSE))</f>
        <v>14.732000000000028</v>
      </c>
      <c r="AK44" s="13">
        <f>IF($C$1="mm",VLOOKUP($B44,Datos[],MATCH($C$2,Datos[#Headers],0),FALSE)-VLOOKUP(AK$4,Datos[],MATCH($C$2,Datos[#Headers],0),FALSE),(VLOOKUP($B44,Datos[],MATCH($C$2,Datos[#Headers],0),FALSE)-VLOOKUP(AK$4,Datos[],MATCH($C$2,Datos[#Headers],0),FALSE))/VLOOKUP($B44,Datos[],MATCH($C$2,Datos[#Headers],0),FALSE))</f>
        <v>-8.1999999999999886</v>
      </c>
      <c r="AL44" s="13">
        <f>IF($C$1="mm",VLOOKUP($B44,Datos[],MATCH($C$2,Datos[#Headers],0),FALSE)-VLOOKUP(AL$4,Datos[],MATCH($C$2,Datos[#Headers],0),FALSE),(VLOOKUP($B44,Datos[],MATCH($C$2,Datos[#Headers],0),FALSE)-VLOOKUP(AL$4,Datos[],MATCH($C$2,Datos[#Headers],0),FALSE))/VLOOKUP($B44,Datos[],MATCH($C$2,Datos[#Headers],0),FALSE))</f>
        <v>-32.199999999999989</v>
      </c>
      <c r="AM44" s="13">
        <f>IF($C$1="mm",VLOOKUP($B44,Datos[],MATCH($C$2,Datos[#Headers],0),FALSE)-VLOOKUP(AM$4,Datos[],MATCH($C$2,Datos[#Headers],0),FALSE),(VLOOKUP($B44,Datos[],MATCH($C$2,Datos[#Headers],0),FALSE)-VLOOKUP(AM$4,Datos[],MATCH($C$2,Datos[#Headers],0),FALSE))/VLOOKUP($B44,Datos[],MATCH($C$2,Datos[#Headers],0),FALSE))</f>
        <v>9.9060000000000343</v>
      </c>
      <c r="AN44" s="13">
        <f>IF($C$1="mm",VLOOKUP($B44,Datos[],MATCH($C$2,Datos[#Headers],0),FALSE)-VLOOKUP(AN$4,Datos[],MATCH($C$2,Datos[#Headers],0),FALSE),(VLOOKUP($B44,Datos[],MATCH($C$2,Datos[#Headers],0),FALSE)-VLOOKUP(AN$4,Datos[],MATCH($C$2,Datos[#Headers],0),FALSE))/VLOOKUP($B44,Datos[],MATCH($C$2,Datos[#Headers],0),FALSE))</f>
        <v>-17.271999999999991</v>
      </c>
      <c r="AO44" s="13">
        <f>IF($C$1="mm",VLOOKUP($B44,Datos[],MATCH($C$2,Datos[#Headers],0),FALSE)-VLOOKUP(AO$4,Datos[],MATCH($C$2,Datos[#Headers],0),FALSE),(VLOOKUP($B44,Datos[],MATCH($C$2,Datos[#Headers],0),FALSE)-VLOOKUP(AO$4,Datos[],MATCH($C$2,Datos[#Headers],0),FALSE))/VLOOKUP($B44,Datos[],MATCH($C$2,Datos[#Headers],0),FALSE))</f>
        <v>4.8260000000000218</v>
      </c>
      <c r="AP44" s="13">
        <f>IF($C$1="mm",VLOOKUP($B44,Datos[],MATCH($C$2,Datos[#Headers],0),FALSE)-VLOOKUP(AP$4,Datos[],MATCH($C$2,Datos[#Headers],0),FALSE),(VLOOKUP($B44,Datos[],MATCH($C$2,Datos[#Headers],0),FALSE)-VLOOKUP(AP$4,Datos[],MATCH($C$2,Datos[#Headers],0),FALSE))/VLOOKUP($B44,Datos[],MATCH($C$2,Datos[#Headers],0),FALSE))</f>
        <v>0</v>
      </c>
      <c r="AQ44" s="13">
        <f>IF($C$1="mm",VLOOKUP($B44,Datos[],MATCH($C$2,Datos[#Headers],0),FALSE)-VLOOKUP(AQ$4,Datos[],MATCH($C$2,Datos[#Headers],0),FALSE),(VLOOKUP($B44,Datos[],MATCH($C$2,Datos[#Headers],0),FALSE)-VLOOKUP(AQ$4,Datos[],MATCH($C$2,Datos[#Headers],0),FALSE))/VLOOKUP($B44,Datos[],MATCH($C$2,Datos[#Headers],0),FALSE))</f>
        <v>-38.199999999999989</v>
      </c>
      <c r="AR44" s="13">
        <f>IF($C$1="mm",VLOOKUP($B44,Datos[],MATCH($C$2,Datos[#Headers],0),FALSE)-VLOOKUP(AR$4,Datos[],MATCH($C$2,Datos[#Headers],0),FALSE),(VLOOKUP($B44,Datos[],MATCH($C$2,Datos[#Headers],0),FALSE)-VLOOKUP(AR$4,Datos[],MATCH($C$2,Datos[#Headers],0),FALSE))/VLOOKUP($B44,Datos[],MATCH($C$2,Datos[#Headers],0),FALSE))</f>
        <v>-30.199999999999989</v>
      </c>
      <c r="AS44" s="13">
        <f>IF($C$1="mm",VLOOKUP($B44,Datos[],MATCH($C$2,Datos[#Headers],0),FALSE)-VLOOKUP(AS$4,Datos[],MATCH($C$2,Datos[#Headers],0),FALSE),(VLOOKUP($B44,Datos[],MATCH($C$2,Datos[#Headers],0),FALSE)-VLOOKUP(AS$4,Datos[],MATCH($C$2,Datos[#Headers],0),FALSE))/VLOOKUP($B44,Datos[],MATCH($C$2,Datos[#Headers],0),FALSE))</f>
        <v>22.860000000000014</v>
      </c>
      <c r="AT44" s="13">
        <f>IF($C$1="mm",VLOOKUP($B44,Datos[],MATCH($C$2,Datos[#Headers],0),FALSE)-VLOOKUP(AT$4,Datos[],MATCH($C$2,Datos[#Headers],0),FALSE),(VLOOKUP($B44,Datos[],MATCH($C$2,Datos[#Headers],0),FALSE)-VLOOKUP(AT$4,Datos[],MATCH($C$2,Datos[#Headers],0),FALSE))/VLOOKUP($B44,Datos[],MATCH($C$2,Datos[#Headers],0),FALSE))</f>
        <v>6.3500000000000227</v>
      </c>
      <c r="AU44" s="13">
        <f>IF($C$1="mm",VLOOKUP($B44,Datos[],MATCH($C$2,Datos[#Headers],0),FALSE)-VLOOKUP(AU$4,Datos[],MATCH($C$2,Datos[#Headers],0),FALSE),(VLOOKUP($B44,Datos[],MATCH($C$2,Datos[#Headers],0),FALSE)-VLOOKUP(AU$4,Datos[],MATCH($C$2,Datos[#Headers],0),FALSE))/VLOOKUP($B44,Datos[],MATCH($C$2,Datos[#Headers],0),FALSE))</f>
        <v>43.180000000000035</v>
      </c>
      <c r="AV44" s="13">
        <f>IF($C$1="mm",VLOOKUP($B44,Datos[],MATCH($C$2,Datos[#Headers],0),FALSE)-VLOOKUP(AV$4,Datos[],MATCH($C$2,Datos[#Headers],0),FALSE),(VLOOKUP($B44,Datos[],MATCH($C$2,Datos[#Headers],0),FALSE)-VLOOKUP(AV$4,Datos[],MATCH($C$2,Datos[#Headers],0),FALSE))/VLOOKUP($B44,Datos[],MATCH($C$2,Datos[#Headers],0),FALSE))</f>
        <v>-32.199999999999989</v>
      </c>
      <c r="AW44" s="13">
        <f>IF($C$1="mm",VLOOKUP($B44,Datos[],MATCH($C$2,Datos[#Headers],0),FALSE)-VLOOKUP(AW$4,Datos[],MATCH($C$2,Datos[#Headers],0),FALSE),(VLOOKUP($B44,Datos[],MATCH($C$2,Datos[#Headers],0),FALSE)-VLOOKUP(AW$4,Datos[],MATCH($C$2,Datos[#Headers],0),FALSE))/VLOOKUP($B44,Datos[],MATCH($C$2,Datos[#Headers],0),FALSE))</f>
        <v>-6.3499999999999943</v>
      </c>
      <c r="AX44" s="13">
        <f>IF($C$1="mm",VLOOKUP($B44,Datos[],MATCH($C$2,Datos[#Headers],0),FALSE)-VLOOKUP(AX$4,Datos[],MATCH($C$2,Datos[#Headers],0),FALSE),(VLOOKUP($B44,Datos[],MATCH($C$2,Datos[#Headers],0),FALSE)-VLOOKUP(AX$4,Datos[],MATCH($C$2,Datos[#Headers],0),FALSE))/VLOOKUP($B44,Datos[],MATCH($C$2,Datos[#Headers],0),FALSE))</f>
        <v>-31.749999999999972</v>
      </c>
      <c r="AY44" s="13">
        <f>IF($C$1="mm",VLOOKUP($B44,Datos[],MATCH($C$2,Datos[#Headers],0),FALSE)-VLOOKUP(AY$4,Datos[],MATCH($C$2,Datos[#Headers],0),FALSE),(VLOOKUP($B44,Datos[],MATCH($C$2,Datos[#Headers],0),FALSE)-VLOOKUP(AY$4,Datos[],MATCH($C$2,Datos[#Headers],0),FALSE))/VLOOKUP($B44,Datos[],MATCH($C$2,Datos[#Headers],0),FALSE))</f>
        <v>10.159999999999997</v>
      </c>
      <c r="AZ44" s="13">
        <f>IF($C$1="mm",VLOOKUP($B44,Datos[],MATCH($C$2,Datos[#Headers],0),FALSE)-VLOOKUP(AZ$4,Datos[],MATCH($C$2,Datos[#Headers],0),FALSE),(VLOOKUP($B44,Datos[],MATCH($C$2,Datos[#Headers],0),FALSE)-VLOOKUP(AZ$4,Datos[],MATCH($C$2,Datos[#Headers],0),FALSE))/VLOOKUP($B44,Datos[],MATCH($C$2,Datos[#Headers],0),FALSE))</f>
        <v>5.0800000000000125</v>
      </c>
      <c r="BA44" s="13">
        <f>IF($C$1="mm",VLOOKUP($B44,Datos[],MATCH($C$2,Datos[#Headers],0),FALSE)-VLOOKUP(BA$4,Datos[],MATCH($C$2,Datos[#Headers],0),FALSE),(VLOOKUP($B44,Datos[],MATCH($C$2,Datos[#Headers],0),FALSE)-VLOOKUP(BA$4,Datos[],MATCH($C$2,Datos[#Headers],0),FALSE))/VLOOKUP($B44,Datos[],MATCH($C$2,Datos[#Headers],0),FALSE))</f>
        <v>22.860000000000014</v>
      </c>
      <c r="BB44" s="13" t="e">
        <f>IF($C$1="mm",VLOOKUP($B44,Datos[],MATCH($C$2,Datos[#Headers],0),FALSE)-VLOOKUP(BB$4,Datos[],MATCH($C$2,Datos[#Headers],0),FALSE),(VLOOKUP($B44,Datos[],MATCH($C$2,Datos[#Headers],0),FALSE)-VLOOKUP(BB$4,Datos[],MATCH($C$2,Datos[#Headers],0),FALSE))/VLOOKUP($B44,Datos[],MATCH($C$2,Datos[#Headers],0),FALSE))</f>
        <v>#N/A</v>
      </c>
      <c r="BC44" s="13">
        <f>IF($C$1="mm",VLOOKUP($B44,Datos[],MATCH($C$2,Datos[#Headers],0),FALSE)-VLOOKUP(BC$4,Datos[],MATCH($C$2,Datos[#Headers],0),FALSE),(VLOOKUP($B44,Datos[],MATCH($C$2,Datos[#Headers],0),FALSE)-VLOOKUP(BC$4,Datos[],MATCH($C$2,Datos[#Headers],0),FALSE))/VLOOKUP($B44,Datos[],MATCH($C$2,Datos[#Headers],0),FALSE))</f>
        <v>14.986000000000018</v>
      </c>
      <c r="BD44" s="13">
        <f>IF($C$1="mm",VLOOKUP($B44,Datos[],MATCH($C$2,Datos[#Headers],0),FALSE)-VLOOKUP(BD$4,Datos[],MATCH($C$2,Datos[#Headers],0),FALSE),(VLOOKUP($B44,Datos[],MATCH($C$2,Datos[#Headers],0),FALSE)-VLOOKUP(BD$4,Datos[],MATCH($C$2,Datos[#Headers],0),FALSE))/VLOOKUP($B44,Datos[],MATCH($C$2,Datos[#Headers],0),FALSE))</f>
        <v>-12.699999999999989</v>
      </c>
      <c r="BE44" s="13">
        <f>IF($C$1="mm",VLOOKUP($B44,Datos[],MATCH($C$2,Datos[#Headers],0),FALSE)-VLOOKUP(BE$4,Datos[],MATCH($C$2,Datos[#Headers],0),FALSE),(VLOOKUP($B44,Datos[],MATCH($C$2,Datos[#Headers],0),FALSE)-VLOOKUP(BE$4,Datos[],MATCH($C$2,Datos[#Headers],0),FALSE))/VLOOKUP($B44,Datos[],MATCH($C$2,Datos[#Headers],0),FALSE))</f>
        <v>-38.099999999999994</v>
      </c>
      <c r="BF44" s="13">
        <f>IF($C$1="mm",VLOOKUP($B44,Datos[],MATCH($C$2,Datos[#Headers],0),FALSE)-VLOOKUP(BF$4,Datos[],MATCH($C$2,Datos[#Headers],0),FALSE),(VLOOKUP($B44,Datos[],MATCH($C$2,Datos[#Headers],0),FALSE)-VLOOKUP(BF$4,Datos[],MATCH($C$2,Datos[#Headers],0),FALSE))/VLOOKUP($B44,Datos[],MATCH($C$2,Datos[#Headers],0),FALSE))</f>
        <v>-12.699999999999989</v>
      </c>
      <c r="BG44" s="13">
        <f>IF($C$1="mm",VLOOKUP($B44,Datos[],MATCH($C$2,Datos[#Headers],0),FALSE)-VLOOKUP(BG$4,Datos[],MATCH($C$2,Datos[#Headers],0),FALSE),(VLOOKUP($B44,Datos[],MATCH($C$2,Datos[#Headers],0),FALSE)-VLOOKUP(BG$4,Datos[],MATCH($C$2,Datos[#Headers],0),FALSE))/VLOOKUP($B44,Datos[],MATCH($C$2,Datos[#Headers],0),FALSE))</f>
        <v>-25.399999999999977</v>
      </c>
      <c r="BH44" s="13">
        <f>IF($C$1="mm",VLOOKUP($B44,Datos[],MATCH($C$2,Datos[#Headers],0),FALSE)-VLOOKUP(BH$4,Datos[],MATCH($C$2,Datos[#Headers],0),FALSE),(VLOOKUP($B44,Datos[],MATCH($C$2,Datos[#Headers],0),FALSE)-VLOOKUP(BH$4,Datos[],MATCH($C$2,Datos[#Headers],0),FALSE))/VLOOKUP($B44,Datos[],MATCH($C$2,Datos[#Headers],0),FALSE))</f>
        <v>-38.199999999999989</v>
      </c>
      <c r="BI44" s="13">
        <f>IF($C$1="mm",VLOOKUP($B44,Datos[],MATCH($C$2,Datos[#Headers],0),FALSE)-VLOOKUP(BI$4,Datos[],MATCH($C$2,Datos[#Headers],0),FALSE),(VLOOKUP($B44,Datos[],MATCH($C$2,Datos[#Headers],0),FALSE)-VLOOKUP(BI$4,Datos[],MATCH($C$2,Datos[#Headers],0),FALSE))/VLOOKUP($B44,Datos[],MATCH($C$2,Datos[#Headers],0),FALSE))</f>
        <v>22.860000000000014</v>
      </c>
      <c r="BJ44" s="13">
        <f>IF($C$1="mm",VLOOKUP($B44,Datos[],MATCH($C$2,Datos[#Headers],0),FALSE)-VLOOKUP(BJ$4,Datos[],MATCH($C$2,Datos[#Headers],0),FALSE),(VLOOKUP($B44,Datos[],MATCH($C$2,Datos[#Headers],0),FALSE)-VLOOKUP(BJ$4,Datos[],MATCH($C$2,Datos[#Headers],0),FALSE))/VLOOKUP($B44,Datos[],MATCH($C$2,Datos[#Headers],0),FALSE))</f>
        <v>17.78000000000003</v>
      </c>
      <c r="BK44" s="13">
        <f>IF($C$1="mm",VLOOKUP($B44,Datos[],MATCH($C$2,Datos[#Headers],0),FALSE)-VLOOKUP(BK$4,Datos[],MATCH($C$2,Datos[#Headers],0),FALSE),(VLOOKUP($B44,Datos[],MATCH($C$2,Datos[#Headers],0),FALSE)-VLOOKUP(BK$4,Datos[],MATCH($C$2,Datos[#Headers],0),FALSE))/VLOOKUP($B44,Datos[],MATCH($C$2,Datos[#Headers],0),FALSE))</f>
        <v>-10.159999999999968</v>
      </c>
      <c r="BL44" s="13">
        <f>IF($C$1="mm",VLOOKUP($B44,Datos[],MATCH($C$2,Datos[#Headers],0),FALSE)-VLOOKUP(BL$4,Datos[],MATCH($C$2,Datos[#Headers],0),FALSE),(VLOOKUP($B44,Datos[],MATCH($C$2,Datos[#Headers],0),FALSE)-VLOOKUP(BL$4,Datos[],MATCH($C$2,Datos[#Headers],0),FALSE))/VLOOKUP($B44,Datos[],MATCH($C$2,Datos[#Headers],0),FALSE))</f>
        <v>-43.180000000000007</v>
      </c>
      <c r="BM44" s="13">
        <f>IF($C$1="mm",VLOOKUP($B44,Datos[],MATCH($C$2,Datos[#Headers],0),FALSE)-VLOOKUP(BM$4,Datos[],MATCH($C$2,Datos[#Headers],0),FALSE),(VLOOKUP($B44,Datos[],MATCH($C$2,Datos[#Headers],0),FALSE)-VLOOKUP(BM$4,Datos[],MATCH($C$2,Datos[#Headers],0),FALSE))/VLOOKUP($B44,Datos[],MATCH($C$2,Datos[#Headers],0),FALSE))</f>
        <v>-43.180000000000007</v>
      </c>
    </row>
    <row r="45" spans="2:65" s="10" customFormat="1" ht="29.7" customHeight="1" x14ac:dyDescent="0.55000000000000004">
      <c r="B45" s="29" t="s">
        <v>29</v>
      </c>
      <c r="C45" s="13">
        <f>IF($C$1="mm",VLOOKUP($B45,Datos[],MATCH($C$2,Datos[#Headers],0),FALSE)-VLOOKUP(C$4,Datos[],MATCH($C$2,Datos[#Headers],0),FALSE),(VLOOKUP($B45,Datos[],MATCH($C$2,Datos[#Headers],0),FALSE)-VLOOKUP(C$4,Datos[],MATCH($C$2,Datos[#Headers],0),FALSE))/VLOOKUP($B45,Datos[],MATCH($C$2,Datos[#Headers],0),FALSE))</f>
        <v>91.032000000000011</v>
      </c>
      <c r="D45" s="13">
        <f>IF($C$1="mm",VLOOKUP($B45,Datos[],MATCH($C$2,Datos[#Headers],0),FALSE)-VLOOKUP(D$4,Datos[],MATCH($C$2,Datos[#Headers],0),FALSE),(VLOOKUP($B45,Datos[],MATCH($C$2,Datos[#Headers],0),FALSE)-VLOOKUP(D$4,Datos[],MATCH($C$2,Datos[#Headers],0),FALSE))/VLOOKUP($B45,Datos[],MATCH($C$2,Datos[#Headers],0),FALSE))</f>
        <v>91.032000000000011</v>
      </c>
      <c r="E45" s="13">
        <f>IF($C$1="mm",VLOOKUP($B45,Datos[],MATCH($C$2,Datos[#Headers],0),FALSE)-VLOOKUP(E$4,Datos[],MATCH($C$2,Datos[#Headers],0),FALSE),(VLOOKUP($B45,Datos[],MATCH($C$2,Datos[#Headers],0),FALSE)-VLOOKUP(E$4,Datos[],MATCH($C$2,Datos[#Headers],0),FALSE))/VLOOKUP($B45,Datos[],MATCH($C$2,Datos[#Headers],0),FALSE))</f>
        <v>-1</v>
      </c>
      <c r="F45" s="13">
        <f>IF($C$1="mm",VLOOKUP($B45,Datos[],MATCH($C$2,Datos[#Headers],0),FALSE)-VLOOKUP(F$4,Datos[],MATCH($C$2,Datos[#Headers],0),FALSE),(VLOOKUP($B45,Datos[],MATCH($C$2,Datos[#Headers],0),FALSE)-VLOOKUP(F$4,Datos[],MATCH($C$2,Datos[#Headers],0),FALSE))/VLOOKUP($B45,Datos[],MATCH($C$2,Datos[#Headers],0),FALSE))</f>
        <v>19.150000000000006</v>
      </c>
      <c r="G45" s="13">
        <f>IF($C$1="mm",VLOOKUP($B45,Datos[],MATCH($C$2,Datos[#Headers],0),FALSE)-VLOOKUP(G$4,Datos[],MATCH($C$2,Datos[#Headers],0),FALSE),(VLOOKUP($B45,Datos[],MATCH($C$2,Datos[#Headers],0),FALSE)-VLOOKUP(G$4,Datos[],MATCH($C$2,Datos[#Headers],0),FALSE))/VLOOKUP($B45,Datos[],MATCH($C$2,Datos[#Headers],0),FALSE))</f>
        <v>19.150000000000006</v>
      </c>
      <c r="H45" s="13">
        <f>IF($C$1="mm",VLOOKUP($B45,Datos[],MATCH($C$2,Datos[#Headers],0),FALSE)-VLOOKUP(H$4,Datos[],MATCH($C$2,Datos[#Headers],0),FALSE),(VLOOKUP($B45,Datos[],MATCH($C$2,Datos[#Headers],0),FALSE)-VLOOKUP(H$4,Datos[],MATCH($C$2,Datos[#Headers],0),FALSE))/VLOOKUP($B45,Datos[],MATCH($C$2,Datos[#Headers],0),FALSE))</f>
        <v>72.998000000000019</v>
      </c>
      <c r="I45" s="13">
        <f>IF($C$1="mm",VLOOKUP($B45,Datos[],MATCH($C$2,Datos[#Headers],0),FALSE)-VLOOKUP(I$4,Datos[],MATCH($C$2,Datos[#Headers],0),FALSE),(VLOOKUP($B45,Datos[],MATCH($C$2,Datos[#Headers],0),FALSE)-VLOOKUP(I$4,Datos[],MATCH($C$2,Datos[#Headers],0),FALSE))/VLOOKUP($B45,Datos[],MATCH($C$2,Datos[#Headers],0),FALSE))</f>
        <v>25.5</v>
      </c>
      <c r="J45" s="13">
        <f>IF($C$1="mm",VLOOKUP($B45,Datos[],MATCH($C$2,Datos[#Headers],0),FALSE)-VLOOKUP(J$4,Datos[],MATCH($C$2,Datos[#Headers],0),FALSE),(VLOOKUP($B45,Datos[],MATCH($C$2,Datos[#Headers],0),FALSE)-VLOOKUP(J$4,Datos[],MATCH($C$2,Datos[#Headers],0),FALSE))/VLOOKUP($B45,Datos[],MATCH($C$2,Datos[#Headers],0),FALSE))</f>
        <v>24.230000000000018</v>
      </c>
      <c r="K45" s="13">
        <f>IF($C$1="mm",VLOOKUP($B45,Datos[],MATCH($C$2,Datos[#Headers],0),FALSE)-VLOOKUP(K$4,Datos[],MATCH($C$2,Datos[#Headers],0),FALSE),(VLOOKUP($B45,Datos[],MATCH($C$2,Datos[#Headers],0),FALSE)-VLOOKUP(K$4,Datos[],MATCH($C$2,Datos[#Headers],0),FALSE))/VLOOKUP($B45,Datos[],MATCH($C$2,Datos[#Headers],0),FALSE))</f>
        <v>43.28</v>
      </c>
      <c r="L45" s="13">
        <f>IF($C$1="mm",VLOOKUP($B45,Datos[],MATCH($C$2,Datos[#Headers],0),FALSE)-VLOOKUP(L$4,Datos[],MATCH($C$2,Datos[#Headers],0),FALSE),(VLOOKUP($B45,Datos[],MATCH($C$2,Datos[#Headers],0),FALSE)-VLOOKUP(L$4,Datos[],MATCH($C$2,Datos[#Headers],0),FALSE))/VLOOKUP($B45,Datos[],MATCH($C$2,Datos[#Headers],0),FALSE))</f>
        <v>43.28</v>
      </c>
      <c r="M45" s="13">
        <f>IF($C$1="mm",VLOOKUP($B45,Datos[],MATCH($C$2,Datos[#Headers],0),FALSE)-VLOOKUP(M$4,Datos[],MATCH($C$2,Datos[#Headers],0),FALSE),(VLOOKUP($B45,Datos[],MATCH($C$2,Datos[#Headers],0),FALSE)-VLOOKUP(M$4,Datos[],MATCH($C$2,Datos[#Headers],0),FALSE))/VLOOKUP($B45,Datos[],MATCH($C$2,Datos[#Headers],0),FALSE))</f>
        <v>20.927999999999997</v>
      </c>
      <c r="N45" s="13">
        <f>IF($C$1="mm",VLOOKUP($B45,Datos[],MATCH($C$2,Datos[#Headers],0),FALSE)-VLOOKUP(N$4,Datos[],MATCH($C$2,Datos[#Headers],0),FALSE),(VLOOKUP($B45,Datos[],MATCH($C$2,Datos[#Headers],0),FALSE)-VLOOKUP(N$4,Datos[],MATCH($C$2,Datos[#Headers],0),FALSE))/VLOOKUP($B45,Datos[],MATCH($C$2,Datos[#Headers],0),FALSE))</f>
        <v>58.012</v>
      </c>
      <c r="O45" s="13">
        <f>IF($C$1="mm",VLOOKUP($B45,Datos[],MATCH($C$2,Datos[#Headers],0),FALSE)-VLOOKUP(O$4,Datos[],MATCH($C$2,Datos[#Headers],0),FALSE),(VLOOKUP($B45,Datos[],MATCH($C$2,Datos[#Headers],0),FALSE)-VLOOKUP(O$4,Datos[],MATCH($C$2,Datos[#Headers],0),FALSE))/VLOOKUP($B45,Datos[],MATCH($C$2,Datos[#Headers],0),FALSE))</f>
        <v>31</v>
      </c>
      <c r="P45" s="13">
        <f>IF($C$1="mm",VLOOKUP($B45,Datos[],MATCH($C$2,Datos[#Headers],0),FALSE)-VLOOKUP(P$4,Datos[],MATCH($C$2,Datos[#Headers],0),FALSE),(VLOOKUP($B45,Datos[],MATCH($C$2,Datos[#Headers],0),FALSE)-VLOOKUP(P$4,Datos[],MATCH($C$2,Datos[#Headers],0),FALSE))/VLOOKUP($B45,Datos[],MATCH($C$2,Datos[#Headers],0),FALSE))</f>
        <v>8</v>
      </c>
      <c r="Q45" s="13">
        <f>IF($C$1="mm",VLOOKUP($B45,Datos[],MATCH($C$2,Datos[#Headers],0),FALSE)-VLOOKUP(Q$4,Datos[],MATCH($C$2,Datos[#Headers],0),FALSE),(VLOOKUP($B45,Datos[],MATCH($C$2,Datos[#Headers],0),FALSE)-VLOOKUP(Q$4,Datos[],MATCH($C$2,Datos[#Headers],0),FALSE))/VLOOKUP($B45,Datos[],MATCH($C$2,Datos[#Headers],0),FALSE))</f>
        <v>29</v>
      </c>
      <c r="R45" s="13">
        <f>IF($C$1="mm",VLOOKUP($B45,Datos[],MATCH($C$2,Datos[#Headers],0),FALSE)-VLOOKUP(R$4,Datos[],MATCH($C$2,Datos[#Headers],0),FALSE),(VLOOKUP($B45,Datos[],MATCH($C$2,Datos[#Headers],0),FALSE)-VLOOKUP(R$4,Datos[],MATCH($C$2,Datos[#Headers],0),FALSE))/VLOOKUP($B45,Datos[],MATCH($C$2,Datos[#Headers],0),FALSE))</f>
        <v>13</v>
      </c>
      <c r="S45" s="13">
        <f>IF($C$1="mm",VLOOKUP($B45,Datos[],MATCH($C$2,Datos[#Headers],0),FALSE)-VLOOKUP(S$4,Datos[],MATCH($C$2,Datos[#Headers],0),FALSE),(VLOOKUP($B45,Datos[],MATCH($C$2,Datos[#Headers],0),FALSE)-VLOOKUP(S$4,Datos[],MATCH($C$2,Datos[#Headers],0),FALSE))/VLOOKUP($B45,Datos[],MATCH($C$2,Datos[#Headers],0),FALSE))</f>
        <v>55.5</v>
      </c>
      <c r="T45" s="13">
        <f>IF($C$1="mm",VLOOKUP($B45,Datos[],MATCH($C$2,Datos[#Headers],0),FALSE)-VLOOKUP(T$4,Datos[],MATCH($C$2,Datos[#Headers],0),FALSE),(VLOOKUP($B45,Datos[],MATCH($C$2,Datos[#Headers],0),FALSE)-VLOOKUP(T$4,Datos[],MATCH($C$2,Datos[#Headers],0),FALSE))/VLOOKUP($B45,Datos[],MATCH($C$2,Datos[#Headers],0),FALSE))</f>
        <v>46</v>
      </c>
      <c r="U45" s="13">
        <f>IF($C$1="mm",VLOOKUP($B45,Datos[],MATCH($C$2,Datos[#Headers],0),FALSE)-VLOOKUP(U$4,Datos[],MATCH($C$2,Datos[#Headers],0),FALSE),(VLOOKUP($B45,Datos[],MATCH($C$2,Datos[#Headers],0),FALSE)-VLOOKUP(U$4,Datos[],MATCH($C$2,Datos[#Headers],0),FALSE))/VLOOKUP($B45,Datos[],MATCH($C$2,Datos[#Headers],0),FALSE))</f>
        <v>28</v>
      </c>
      <c r="V45" s="13">
        <f>IF($C$1="mm",VLOOKUP($B45,Datos[],MATCH($C$2,Datos[#Headers],0),FALSE)-VLOOKUP(V$4,Datos[],MATCH($C$2,Datos[#Headers],0),FALSE),(VLOOKUP($B45,Datos[],MATCH($C$2,Datos[#Headers],0),FALSE)-VLOOKUP(V$4,Datos[],MATCH($C$2,Datos[#Headers],0),FALSE))/VLOOKUP($B45,Datos[],MATCH($C$2,Datos[#Headers],0),FALSE))</f>
        <v>43.28</v>
      </c>
      <c r="W45" s="13">
        <f>IF($C$1="mm",VLOOKUP($B45,Datos[],MATCH($C$2,Datos[#Headers],0),FALSE)-VLOOKUP(W$4,Datos[],MATCH($C$2,Datos[#Headers],0),FALSE),(VLOOKUP($B45,Datos[],MATCH($C$2,Datos[#Headers],0),FALSE)-VLOOKUP(W$4,Datos[],MATCH($C$2,Datos[#Headers],0),FALSE))/VLOOKUP($B45,Datos[],MATCH($C$2,Datos[#Headers],0),FALSE))</f>
        <v>8</v>
      </c>
      <c r="X45" s="13">
        <f>IF($C$1="mm",VLOOKUP($B45,Datos[],MATCH($C$2,Datos[#Headers],0),FALSE)-VLOOKUP(X$4,Datos[],MATCH($C$2,Datos[#Headers],0),FALSE),(VLOOKUP($B45,Datos[],MATCH($C$2,Datos[#Headers],0),FALSE)-VLOOKUP(X$4,Datos[],MATCH($C$2,Datos[#Headers],0),FALSE))/VLOOKUP($B45,Datos[],MATCH($C$2,Datos[#Headers],0),FALSE))</f>
        <v>28</v>
      </c>
      <c r="Y45" s="13">
        <f>IF($C$1="mm",VLOOKUP($B45,Datos[],MATCH($C$2,Datos[#Headers],0),FALSE)-VLOOKUP(Y$4,Datos[],MATCH($C$2,Datos[#Headers],0),FALSE),(VLOOKUP($B45,Datos[],MATCH($C$2,Datos[#Headers],0),FALSE)-VLOOKUP(Y$4,Datos[],MATCH($C$2,Datos[#Headers],0),FALSE))/VLOOKUP($B45,Datos[],MATCH($C$2,Datos[#Headers],0),FALSE))</f>
        <v>14</v>
      </c>
      <c r="Z45" s="13">
        <f>IF($C$1="mm",VLOOKUP($B45,Datos[],MATCH($C$2,Datos[#Headers],0),FALSE)-VLOOKUP(Z$4,Datos[],MATCH($C$2,Datos[#Headers],0),FALSE),(VLOOKUP($B45,Datos[],MATCH($C$2,Datos[#Headers],0),FALSE)-VLOOKUP(Z$4,Datos[],MATCH($C$2,Datos[#Headers],0),FALSE))/VLOOKUP($B45,Datos[],MATCH($C$2,Datos[#Headers],0),FALSE))</f>
        <v>31.087999999999994</v>
      </c>
      <c r="AA45" s="13">
        <f>IF($C$1="mm",VLOOKUP($B45,Datos[],MATCH($C$2,Datos[#Headers],0),FALSE)-VLOOKUP(AA$4,Datos[],MATCH($C$2,Datos[#Headers],0),FALSE),(VLOOKUP($B45,Datos[],MATCH($C$2,Datos[#Headers],0),FALSE)-VLOOKUP(AA$4,Datos[],MATCH($C$2,Datos[#Headers],0),FALSE))/VLOOKUP($B45,Datos[],MATCH($C$2,Datos[#Headers],0),FALSE))</f>
        <v>27</v>
      </c>
      <c r="AB45" s="13">
        <f>IF($C$1="mm",VLOOKUP($B45,Datos[],MATCH($C$2,Datos[#Headers],0),FALSE)-VLOOKUP(AB$4,Datos[],MATCH($C$2,Datos[#Headers],0),FALSE),(VLOOKUP($B45,Datos[],MATCH($C$2,Datos[#Headers],0),FALSE)-VLOOKUP(AB$4,Datos[],MATCH($C$2,Datos[#Headers],0),FALSE))/VLOOKUP($B45,Datos[],MATCH($C$2,Datos[#Headers],0),FALSE))</f>
        <v>52.932000000000016</v>
      </c>
      <c r="AC45" s="13">
        <f>IF($C$1="mm",VLOOKUP($B45,Datos[],MATCH($C$2,Datos[#Headers],0),FALSE)-VLOOKUP(AC$4,Datos[],MATCH($C$2,Datos[#Headers],0),FALSE),(VLOOKUP($B45,Datos[],MATCH($C$2,Datos[#Headers],0),FALSE)-VLOOKUP(AC$4,Datos[],MATCH($C$2,Datos[#Headers],0),FALSE))/VLOOKUP($B45,Datos[],MATCH($C$2,Datos[#Headers],0),FALSE))</f>
        <v>-5.9960000000000093</v>
      </c>
      <c r="AD45" s="13">
        <f>IF($C$1="mm",VLOOKUP($B45,Datos[],MATCH($C$2,Datos[#Headers],0),FALSE)-VLOOKUP(AD$4,Datos[],MATCH($C$2,Datos[#Headers],0),FALSE),(VLOOKUP($B45,Datos[],MATCH($C$2,Datos[#Headers],0),FALSE)-VLOOKUP(AD$4,Datos[],MATCH($C$2,Datos[#Headers],0),FALSE))/VLOOKUP($B45,Datos[],MATCH($C$2,Datos[#Headers],0),FALSE))</f>
        <v>56.995999999999981</v>
      </c>
      <c r="AE45" s="13">
        <f>IF($C$1="mm",VLOOKUP($B45,Datos[],MATCH($C$2,Datos[#Headers],0),FALSE)-VLOOKUP(AE$4,Datos[],MATCH($C$2,Datos[#Headers],0),FALSE),(VLOOKUP($B45,Datos[],MATCH($C$2,Datos[#Headers],0),FALSE)-VLOOKUP(AE$4,Datos[],MATCH($C$2,Datos[#Headers],0),FALSE))/VLOOKUP($B45,Datos[],MATCH($C$2,Datos[#Headers],0),FALSE))</f>
        <v>50.900000000000006</v>
      </c>
      <c r="AF45" s="13">
        <f>IF($C$1="mm",VLOOKUP($B45,Datos[],MATCH($C$2,Datos[#Headers],0),FALSE)-VLOOKUP(AF$4,Datos[],MATCH($C$2,Datos[#Headers],0),FALSE),(VLOOKUP($B45,Datos[],MATCH($C$2,Datos[#Headers],0),FALSE)-VLOOKUP(AF$4,Datos[],MATCH($C$2,Datos[#Headers],0),FALSE))/VLOOKUP($B45,Datos[],MATCH($C$2,Datos[#Headers],0),FALSE))</f>
        <v>27.024000000000001</v>
      </c>
      <c r="AG45" s="13">
        <f>IF($C$1="mm",VLOOKUP($B45,Datos[],MATCH($C$2,Datos[#Headers],0),FALSE)-VLOOKUP(AG$4,Datos[],MATCH($C$2,Datos[#Headers],0),FALSE),(VLOOKUP($B45,Datos[],MATCH($C$2,Datos[#Headers],0),FALSE)-VLOOKUP(AG$4,Datos[],MATCH($C$2,Datos[#Headers],0),FALSE))/VLOOKUP($B45,Datos[],MATCH($C$2,Datos[#Headers],0),FALSE))</f>
        <v>31.087999999999994</v>
      </c>
      <c r="AH45" s="13">
        <f>IF($C$1="mm",VLOOKUP($B45,Datos[],MATCH($C$2,Datos[#Headers],0),FALSE)-VLOOKUP(AH$4,Datos[],MATCH($C$2,Datos[#Headers],0),FALSE),(VLOOKUP($B45,Datos[],MATCH($C$2,Datos[#Headers],0),FALSE)-VLOOKUP(AH$4,Datos[],MATCH($C$2,Datos[#Headers],0),FALSE))/VLOOKUP($B45,Datos[],MATCH($C$2,Datos[#Headers],0),FALSE))</f>
        <v>35.151999999999987</v>
      </c>
      <c r="AI45" s="13">
        <f>IF($C$1="mm",VLOOKUP($B45,Datos[],MATCH($C$2,Datos[#Headers],0),FALSE)-VLOOKUP(AI$4,Datos[],MATCH($C$2,Datos[#Headers],0),FALSE),(VLOOKUP($B45,Datos[],MATCH($C$2,Datos[#Headers],0),FALSE)-VLOOKUP(AI$4,Datos[],MATCH($C$2,Datos[#Headers],0),FALSE))/VLOOKUP($B45,Datos[],MATCH($C$2,Datos[#Headers],0),FALSE))</f>
        <v>20.165999999999997</v>
      </c>
      <c r="AJ45" s="13">
        <f>IF($C$1="mm",VLOOKUP($B45,Datos[],MATCH($C$2,Datos[#Headers],0),FALSE)-VLOOKUP(AJ$4,Datos[],MATCH($C$2,Datos[#Headers],0),FALSE),(VLOOKUP($B45,Datos[],MATCH($C$2,Datos[#Headers],0),FALSE)-VLOOKUP(AJ$4,Datos[],MATCH($C$2,Datos[#Headers],0),FALSE))/VLOOKUP($B45,Datos[],MATCH($C$2,Datos[#Headers],0),FALSE))</f>
        <v>52.932000000000016</v>
      </c>
      <c r="AK45" s="13">
        <f>IF($C$1="mm",VLOOKUP($B45,Datos[],MATCH($C$2,Datos[#Headers],0),FALSE)-VLOOKUP(AK$4,Datos[],MATCH($C$2,Datos[#Headers],0),FALSE),(VLOOKUP($B45,Datos[],MATCH($C$2,Datos[#Headers],0),FALSE)-VLOOKUP(AK$4,Datos[],MATCH($C$2,Datos[#Headers],0),FALSE))/VLOOKUP($B45,Datos[],MATCH($C$2,Datos[#Headers],0),FALSE))</f>
        <v>30</v>
      </c>
      <c r="AL45" s="13">
        <f>IF($C$1="mm",VLOOKUP($B45,Datos[],MATCH($C$2,Datos[#Headers],0),FALSE)-VLOOKUP(AL$4,Datos[],MATCH($C$2,Datos[#Headers],0),FALSE),(VLOOKUP($B45,Datos[],MATCH($C$2,Datos[#Headers],0),FALSE)-VLOOKUP(AL$4,Datos[],MATCH($C$2,Datos[#Headers],0),FALSE))/VLOOKUP($B45,Datos[],MATCH($C$2,Datos[#Headers],0),FALSE))</f>
        <v>6</v>
      </c>
      <c r="AM45" s="13">
        <f>IF($C$1="mm",VLOOKUP($B45,Datos[],MATCH($C$2,Datos[#Headers],0),FALSE)-VLOOKUP(AM$4,Datos[],MATCH($C$2,Datos[#Headers],0),FALSE),(VLOOKUP($B45,Datos[],MATCH($C$2,Datos[#Headers],0),FALSE)-VLOOKUP(AM$4,Datos[],MATCH($C$2,Datos[#Headers],0),FALSE))/VLOOKUP($B45,Datos[],MATCH($C$2,Datos[#Headers],0),FALSE))</f>
        <v>48.106000000000023</v>
      </c>
      <c r="AN45" s="13">
        <f>IF($C$1="mm",VLOOKUP($B45,Datos[],MATCH($C$2,Datos[#Headers],0),FALSE)-VLOOKUP(AN$4,Datos[],MATCH($C$2,Datos[#Headers],0),FALSE),(VLOOKUP($B45,Datos[],MATCH($C$2,Datos[#Headers],0),FALSE)-VLOOKUP(AN$4,Datos[],MATCH($C$2,Datos[#Headers],0),FALSE))/VLOOKUP($B45,Datos[],MATCH($C$2,Datos[#Headers],0),FALSE))</f>
        <v>20.927999999999997</v>
      </c>
      <c r="AO45" s="13">
        <f>IF($C$1="mm",VLOOKUP($B45,Datos[],MATCH($C$2,Datos[#Headers],0),FALSE)-VLOOKUP(AO$4,Datos[],MATCH($C$2,Datos[#Headers],0),FALSE),(VLOOKUP($B45,Datos[],MATCH($C$2,Datos[#Headers],0),FALSE)-VLOOKUP(AO$4,Datos[],MATCH($C$2,Datos[#Headers],0),FALSE))/VLOOKUP($B45,Datos[],MATCH($C$2,Datos[#Headers],0),FALSE))</f>
        <v>43.02600000000001</v>
      </c>
      <c r="AP45" s="13">
        <f>IF($C$1="mm",VLOOKUP($B45,Datos[],MATCH($C$2,Datos[#Headers],0),FALSE)-VLOOKUP(AP$4,Datos[],MATCH($C$2,Datos[#Headers],0),FALSE),(VLOOKUP($B45,Datos[],MATCH($C$2,Datos[#Headers],0),FALSE)-VLOOKUP(AP$4,Datos[],MATCH($C$2,Datos[#Headers],0),FALSE))/VLOOKUP($B45,Datos[],MATCH($C$2,Datos[#Headers],0),FALSE))</f>
        <v>38.199999999999989</v>
      </c>
      <c r="AQ45" s="13">
        <f>IF($C$1="mm",VLOOKUP($B45,Datos[],MATCH($C$2,Datos[#Headers],0),FALSE)-VLOOKUP(AQ$4,Datos[],MATCH($C$2,Datos[#Headers],0),FALSE),(VLOOKUP($B45,Datos[],MATCH($C$2,Datos[#Headers],0),FALSE)-VLOOKUP(AQ$4,Datos[],MATCH($C$2,Datos[#Headers],0),FALSE))/VLOOKUP($B45,Datos[],MATCH($C$2,Datos[#Headers],0),FALSE))</f>
        <v>0</v>
      </c>
      <c r="AR45" s="13">
        <f>IF($C$1="mm",VLOOKUP($B45,Datos[],MATCH($C$2,Datos[#Headers],0),FALSE)-VLOOKUP(AR$4,Datos[],MATCH($C$2,Datos[#Headers],0),FALSE),(VLOOKUP($B45,Datos[],MATCH($C$2,Datos[#Headers],0),FALSE)-VLOOKUP(AR$4,Datos[],MATCH($C$2,Datos[#Headers],0),FALSE))/VLOOKUP($B45,Datos[],MATCH($C$2,Datos[#Headers],0),FALSE))</f>
        <v>8</v>
      </c>
      <c r="AS45" s="13">
        <f>IF($C$1="mm",VLOOKUP($B45,Datos[],MATCH($C$2,Datos[#Headers],0),FALSE)-VLOOKUP(AS$4,Datos[],MATCH($C$2,Datos[#Headers],0),FALSE),(VLOOKUP($B45,Datos[],MATCH($C$2,Datos[#Headers],0),FALSE)-VLOOKUP(AS$4,Datos[],MATCH($C$2,Datos[#Headers],0),FALSE))/VLOOKUP($B45,Datos[],MATCH($C$2,Datos[#Headers],0),FALSE))</f>
        <v>61.06</v>
      </c>
      <c r="AT45" s="13">
        <f>IF($C$1="mm",VLOOKUP($B45,Datos[],MATCH($C$2,Datos[#Headers],0),FALSE)-VLOOKUP(AT$4,Datos[],MATCH($C$2,Datos[#Headers],0),FALSE),(VLOOKUP($B45,Datos[],MATCH($C$2,Datos[#Headers],0),FALSE)-VLOOKUP(AT$4,Datos[],MATCH($C$2,Datos[#Headers],0),FALSE))/VLOOKUP($B45,Datos[],MATCH($C$2,Datos[#Headers],0),FALSE))</f>
        <v>44.550000000000011</v>
      </c>
      <c r="AU45" s="13">
        <f>IF($C$1="mm",VLOOKUP($B45,Datos[],MATCH($C$2,Datos[#Headers],0),FALSE)-VLOOKUP(AU$4,Datos[],MATCH($C$2,Datos[#Headers],0),FALSE),(VLOOKUP($B45,Datos[],MATCH($C$2,Datos[#Headers],0),FALSE)-VLOOKUP(AU$4,Datos[],MATCH($C$2,Datos[#Headers],0),FALSE))/VLOOKUP($B45,Datos[],MATCH($C$2,Datos[#Headers],0),FALSE))</f>
        <v>81.380000000000024</v>
      </c>
      <c r="AV45" s="13">
        <f>IF($C$1="mm",VLOOKUP($B45,Datos[],MATCH($C$2,Datos[#Headers],0),FALSE)-VLOOKUP(AV$4,Datos[],MATCH($C$2,Datos[#Headers],0),FALSE),(VLOOKUP($B45,Datos[],MATCH($C$2,Datos[#Headers],0),FALSE)-VLOOKUP(AV$4,Datos[],MATCH($C$2,Datos[#Headers],0),FALSE))/VLOOKUP($B45,Datos[],MATCH($C$2,Datos[#Headers],0),FALSE))</f>
        <v>6</v>
      </c>
      <c r="AW45" s="13">
        <f>IF($C$1="mm",VLOOKUP($B45,Datos[],MATCH($C$2,Datos[#Headers],0),FALSE)-VLOOKUP(AW$4,Datos[],MATCH($C$2,Datos[#Headers],0),FALSE),(VLOOKUP($B45,Datos[],MATCH($C$2,Datos[#Headers],0),FALSE)-VLOOKUP(AW$4,Datos[],MATCH($C$2,Datos[#Headers],0),FALSE))/VLOOKUP($B45,Datos[],MATCH($C$2,Datos[#Headers],0),FALSE))</f>
        <v>31.849999999999994</v>
      </c>
      <c r="AX45" s="13">
        <f>IF($C$1="mm",VLOOKUP($B45,Datos[],MATCH($C$2,Datos[#Headers],0),FALSE)-VLOOKUP(AX$4,Datos[],MATCH($C$2,Datos[#Headers],0),FALSE),(VLOOKUP($B45,Datos[],MATCH($C$2,Datos[#Headers],0),FALSE)-VLOOKUP(AX$4,Datos[],MATCH($C$2,Datos[#Headers],0),FALSE))/VLOOKUP($B45,Datos[],MATCH($C$2,Datos[#Headers],0),FALSE))</f>
        <v>6.4500000000000171</v>
      </c>
      <c r="AY45" s="13">
        <f>IF($C$1="mm",VLOOKUP($B45,Datos[],MATCH($C$2,Datos[#Headers],0),FALSE)-VLOOKUP(AY$4,Datos[],MATCH($C$2,Datos[#Headers],0),FALSE),(VLOOKUP($B45,Datos[],MATCH($C$2,Datos[#Headers],0),FALSE)-VLOOKUP(AY$4,Datos[],MATCH($C$2,Datos[#Headers],0),FALSE))/VLOOKUP($B45,Datos[],MATCH($C$2,Datos[#Headers],0),FALSE))</f>
        <v>48.359999999999985</v>
      </c>
      <c r="AZ45" s="13">
        <f>IF($C$1="mm",VLOOKUP($B45,Datos[],MATCH($C$2,Datos[#Headers],0),FALSE)-VLOOKUP(AZ$4,Datos[],MATCH($C$2,Datos[#Headers],0),FALSE),(VLOOKUP($B45,Datos[],MATCH($C$2,Datos[#Headers],0),FALSE)-VLOOKUP(AZ$4,Datos[],MATCH($C$2,Datos[#Headers],0),FALSE))/VLOOKUP($B45,Datos[],MATCH($C$2,Datos[#Headers],0),FALSE))</f>
        <v>43.28</v>
      </c>
      <c r="BA45" s="13">
        <f>IF($C$1="mm",VLOOKUP($B45,Datos[],MATCH($C$2,Datos[#Headers],0),FALSE)-VLOOKUP(BA$4,Datos[],MATCH($C$2,Datos[#Headers],0),FALSE),(VLOOKUP($B45,Datos[],MATCH($C$2,Datos[#Headers],0),FALSE)-VLOOKUP(BA$4,Datos[],MATCH($C$2,Datos[#Headers],0),FALSE))/VLOOKUP($B45,Datos[],MATCH($C$2,Datos[#Headers],0),FALSE))</f>
        <v>61.06</v>
      </c>
      <c r="BB45" s="13" t="e">
        <f>IF($C$1="mm",VLOOKUP($B45,Datos[],MATCH($C$2,Datos[#Headers],0),FALSE)-VLOOKUP(BB$4,Datos[],MATCH($C$2,Datos[#Headers],0),FALSE),(VLOOKUP($B45,Datos[],MATCH($C$2,Datos[#Headers],0),FALSE)-VLOOKUP(BB$4,Datos[],MATCH($C$2,Datos[#Headers],0),FALSE))/VLOOKUP($B45,Datos[],MATCH($C$2,Datos[#Headers],0),FALSE))</f>
        <v>#N/A</v>
      </c>
      <c r="BC45" s="13">
        <f>IF($C$1="mm",VLOOKUP($B45,Datos[],MATCH($C$2,Datos[#Headers],0),FALSE)-VLOOKUP(BC$4,Datos[],MATCH($C$2,Datos[#Headers],0),FALSE),(VLOOKUP($B45,Datos[],MATCH($C$2,Datos[#Headers],0),FALSE)-VLOOKUP(BC$4,Datos[],MATCH($C$2,Datos[#Headers],0),FALSE))/VLOOKUP($B45,Datos[],MATCH($C$2,Datos[#Headers],0),FALSE))</f>
        <v>53.186000000000007</v>
      </c>
      <c r="BD45" s="13">
        <f>IF($C$1="mm",VLOOKUP($B45,Datos[],MATCH($C$2,Datos[#Headers],0),FALSE)-VLOOKUP(BD$4,Datos[],MATCH($C$2,Datos[#Headers],0),FALSE),(VLOOKUP($B45,Datos[],MATCH($C$2,Datos[#Headers],0),FALSE)-VLOOKUP(BD$4,Datos[],MATCH($C$2,Datos[#Headers],0),FALSE))/VLOOKUP($B45,Datos[],MATCH($C$2,Datos[#Headers],0),FALSE))</f>
        <v>25.5</v>
      </c>
      <c r="BE45" s="13">
        <f>IF($C$1="mm",VLOOKUP($B45,Datos[],MATCH($C$2,Datos[#Headers],0),FALSE)-VLOOKUP(BE$4,Datos[],MATCH($C$2,Datos[#Headers],0),FALSE),(VLOOKUP($B45,Datos[],MATCH($C$2,Datos[#Headers],0),FALSE)-VLOOKUP(BE$4,Datos[],MATCH($C$2,Datos[#Headers],0),FALSE))/VLOOKUP($B45,Datos[],MATCH($C$2,Datos[#Headers],0),FALSE))</f>
        <v>9.9999999999994316E-2</v>
      </c>
      <c r="BF45" s="13">
        <f>IF($C$1="mm",VLOOKUP($B45,Datos[],MATCH($C$2,Datos[#Headers],0),FALSE)-VLOOKUP(BF$4,Datos[],MATCH($C$2,Datos[#Headers],0),FALSE),(VLOOKUP($B45,Datos[],MATCH($C$2,Datos[#Headers],0),FALSE)-VLOOKUP(BF$4,Datos[],MATCH($C$2,Datos[#Headers],0),FALSE))/VLOOKUP($B45,Datos[],MATCH($C$2,Datos[#Headers],0),FALSE))</f>
        <v>25.5</v>
      </c>
      <c r="BG45" s="13">
        <f>IF($C$1="mm",VLOOKUP($B45,Datos[],MATCH($C$2,Datos[#Headers],0),FALSE)-VLOOKUP(BG$4,Datos[],MATCH($C$2,Datos[#Headers],0),FALSE),(VLOOKUP($B45,Datos[],MATCH($C$2,Datos[#Headers],0),FALSE)-VLOOKUP(BG$4,Datos[],MATCH($C$2,Datos[#Headers],0),FALSE))/VLOOKUP($B45,Datos[],MATCH($C$2,Datos[#Headers],0),FALSE))</f>
        <v>12.800000000000011</v>
      </c>
      <c r="BH45" s="13">
        <f>IF($C$1="mm",VLOOKUP($B45,Datos[],MATCH($C$2,Datos[#Headers],0),FALSE)-VLOOKUP(BH$4,Datos[],MATCH($C$2,Datos[#Headers],0),FALSE),(VLOOKUP($B45,Datos[],MATCH($C$2,Datos[#Headers],0),FALSE)-VLOOKUP(BH$4,Datos[],MATCH($C$2,Datos[#Headers],0),FALSE))/VLOOKUP($B45,Datos[],MATCH($C$2,Datos[#Headers],0),FALSE))</f>
        <v>0</v>
      </c>
      <c r="BI45" s="13">
        <f>IF($C$1="mm",VLOOKUP($B45,Datos[],MATCH($C$2,Datos[#Headers],0),FALSE)-VLOOKUP(BI$4,Datos[],MATCH($C$2,Datos[#Headers],0),FALSE),(VLOOKUP($B45,Datos[],MATCH($C$2,Datos[#Headers],0),FALSE)-VLOOKUP(BI$4,Datos[],MATCH($C$2,Datos[#Headers],0),FALSE))/VLOOKUP($B45,Datos[],MATCH($C$2,Datos[#Headers],0),FALSE))</f>
        <v>61.06</v>
      </c>
      <c r="BJ45" s="13">
        <f>IF($C$1="mm",VLOOKUP($B45,Datos[],MATCH($C$2,Datos[#Headers],0),FALSE)-VLOOKUP(BJ$4,Datos[],MATCH($C$2,Datos[#Headers],0),FALSE),(VLOOKUP($B45,Datos[],MATCH($C$2,Datos[#Headers],0),FALSE)-VLOOKUP(BJ$4,Datos[],MATCH($C$2,Datos[#Headers],0),FALSE))/VLOOKUP($B45,Datos[],MATCH($C$2,Datos[#Headers],0),FALSE))</f>
        <v>55.980000000000018</v>
      </c>
      <c r="BK45" s="13">
        <f>IF($C$1="mm",VLOOKUP($B45,Datos[],MATCH($C$2,Datos[#Headers],0),FALSE)-VLOOKUP(BK$4,Datos[],MATCH($C$2,Datos[#Headers],0),FALSE),(VLOOKUP($B45,Datos[],MATCH($C$2,Datos[#Headers],0),FALSE)-VLOOKUP(BK$4,Datos[],MATCH($C$2,Datos[#Headers],0),FALSE))/VLOOKUP($B45,Datos[],MATCH($C$2,Datos[#Headers],0),FALSE))</f>
        <v>28.04000000000002</v>
      </c>
      <c r="BL45" s="13">
        <f>IF($C$1="mm",VLOOKUP($B45,Datos[],MATCH($C$2,Datos[#Headers],0),FALSE)-VLOOKUP(BL$4,Datos[],MATCH($C$2,Datos[#Headers],0),FALSE),(VLOOKUP($B45,Datos[],MATCH($C$2,Datos[#Headers],0),FALSE)-VLOOKUP(BL$4,Datos[],MATCH($C$2,Datos[#Headers],0),FALSE))/VLOOKUP($B45,Datos[],MATCH($C$2,Datos[#Headers],0),FALSE))</f>
        <v>-4.9800000000000182</v>
      </c>
      <c r="BM45" s="13">
        <f>IF($C$1="mm",VLOOKUP($B45,Datos[],MATCH($C$2,Datos[#Headers],0),FALSE)-VLOOKUP(BM$4,Datos[],MATCH($C$2,Datos[#Headers],0),FALSE),(VLOOKUP($B45,Datos[],MATCH($C$2,Datos[#Headers],0),FALSE)-VLOOKUP(BM$4,Datos[],MATCH($C$2,Datos[#Headers],0),FALSE))/VLOOKUP($B45,Datos[],MATCH($C$2,Datos[#Headers],0),FALSE))</f>
        <v>-4.9800000000000182</v>
      </c>
    </row>
    <row r="46" spans="2:65" s="10" customFormat="1" ht="29.7" customHeight="1" x14ac:dyDescent="0.55000000000000004">
      <c r="B46" s="29" t="s">
        <v>18</v>
      </c>
      <c r="C46" s="13">
        <f>IF($C$1="mm",VLOOKUP($B46,Datos[],MATCH($C$2,Datos[#Headers],0),FALSE)-VLOOKUP(C$4,Datos[],MATCH($C$2,Datos[#Headers],0),FALSE),(VLOOKUP($B46,Datos[],MATCH($C$2,Datos[#Headers],0),FALSE)-VLOOKUP(C$4,Datos[],MATCH($C$2,Datos[#Headers],0),FALSE))/VLOOKUP($B46,Datos[],MATCH($C$2,Datos[#Headers],0),FALSE))</f>
        <v>83.032000000000011</v>
      </c>
      <c r="D46" s="13">
        <f>IF($C$1="mm",VLOOKUP($B46,Datos[],MATCH($C$2,Datos[#Headers],0),FALSE)-VLOOKUP(D$4,Datos[],MATCH($C$2,Datos[#Headers],0),FALSE),(VLOOKUP($B46,Datos[],MATCH($C$2,Datos[#Headers],0),FALSE)-VLOOKUP(D$4,Datos[],MATCH($C$2,Datos[#Headers],0),FALSE))/VLOOKUP($B46,Datos[],MATCH($C$2,Datos[#Headers],0),FALSE))</f>
        <v>83.032000000000011</v>
      </c>
      <c r="E46" s="13">
        <f>IF($C$1="mm",VLOOKUP($B46,Datos[],MATCH($C$2,Datos[#Headers],0),FALSE)-VLOOKUP(E$4,Datos[],MATCH($C$2,Datos[#Headers],0),FALSE),(VLOOKUP($B46,Datos[],MATCH($C$2,Datos[#Headers],0),FALSE)-VLOOKUP(E$4,Datos[],MATCH($C$2,Datos[#Headers],0),FALSE))/VLOOKUP($B46,Datos[],MATCH($C$2,Datos[#Headers],0),FALSE))</f>
        <v>-9</v>
      </c>
      <c r="F46" s="13">
        <f>IF($C$1="mm",VLOOKUP($B46,Datos[],MATCH($C$2,Datos[#Headers],0),FALSE)-VLOOKUP(F$4,Datos[],MATCH($C$2,Datos[#Headers],0),FALSE),(VLOOKUP($B46,Datos[],MATCH($C$2,Datos[#Headers],0),FALSE)-VLOOKUP(F$4,Datos[],MATCH($C$2,Datos[#Headers],0),FALSE))/VLOOKUP($B46,Datos[],MATCH($C$2,Datos[#Headers],0),FALSE))</f>
        <v>11.150000000000006</v>
      </c>
      <c r="G46" s="13">
        <f>IF($C$1="mm",VLOOKUP($B46,Datos[],MATCH($C$2,Datos[#Headers],0),FALSE)-VLOOKUP(G$4,Datos[],MATCH($C$2,Datos[#Headers],0),FALSE),(VLOOKUP($B46,Datos[],MATCH($C$2,Datos[#Headers],0),FALSE)-VLOOKUP(G$4,Datos[],MATCH($C$2,Datos[#Headers],0),FALSE))/VLOOKUP($B46,Datos[],MATCH($C$2,Datos[#Headers],0),FALSE))</f>
        <v>11.150000000000006</v>
      </c>
      <c r="H46" s="13">
        <f>IF($C$1="mm",VLOOKUP($B46,Datos[],MATCH($C$2,Datos[#Headers],0),FALSE)-VLOOKUP(H$4,Datos[],MATCH($C$2,Datos[#Headers],0),FALSE),(VLOOKUP($B46,Datos[],MATCH($C$2,Datos[#Headers],0),FALSE)-VLOOKUP(H$4,Datos[],MATCH($C$2,Datos[#Headers],0),FALSE))/VLOOKUP($B46,Datos[],MATCH($C$2,Datos[#Headers],0),FALSE))</f>
        <v>64.998000000000019</v>
      </c>
      <c r="I46" s="13">
        <f>IF($C$1="mm",VLOOKUP($B46,Datos[],MATCH($C$2,Datos[#Headers],0),FALSE)-VLOOKUP(I$4,Datos[],MATCH($C$2,Datos[#Headers],0),FALSE),(VLOOKUP($B46,Datos[],MATCH($C$2,Datos[#Headers],0),FALSE)-VLOOKUP(I$4,Datos[],MATCH($C$2,Datos[#Headers],0),FALSE))/VLOOKUP($B46,Datos[],MATCH($C$2,Datos[#Headers],0),FALSE))</f>
        <v>17.5</v>
      </c>
      <c r="J46" s="13">
        <f>IF($C$1="mm",VLOOKUP($B46,Datos[],MATCH($C$2,Datos[#Headers],0),FALSE)-VLOOKUP(J$4,Datos[],MATCH($C$2,Datos[#Headers],0),FALSE),(VLOOKUP($B46,Datos[],MATCH($C$2,Datos[#Headers],0),FALSE)-VLOOKUP(J$4,Datos[],MATCH($C$2,Datos[#Headers],0),FALSE))/VLOOKUP($B46,Datos[],MATCH($C$2,Datos[#Headers],0),FALSE))</f>
        <v>16.230000000000018</v>
      </c>
      <c r="K46" s="13">
        <f>IF($C$1="mm",VLOOKUP($B46,Datos[],MATCH($C$2,Datos[#Headers],0),FALSE)-VLOOKUP(K$4,Datos[],MATCH($C$2,Datos[#Headers],0),FALSE),(VLOOKUP($B46,Datos[],MATCH($C$2,Datos[#Headers],0),FALSE)-VLOOKUP(K$4,Datos[],MATCH($C$2,Datos[#Headers],0),FALSE))/VLOOKUP($B46,Datos[],MATCH($C$2,Datos[#Headers],0),FALSE))</f>
        <v>35.28</v>
      </c>
      <c r="L46" s="13">
        <f>IF($C$1="mm",VLOOKUP($B46,Datos[],MATCH($C$2,Datos[#Headers],0),FALSE)-VLOOKUP(L$4,Datos[],MATCH($C$2,Datos[#Headers],0),FALSE),(VLOOKUP($B46,Datos[],MATCH($C$2,Datos[#Headers],0),FALSE)-VLOOKUP(L$4,Datos[],MATCH($C$2,Datos[#Headers],0),FALSE))/VLOOKUP($B46,Datos[],MATCH($C$2,Datos[#Headers],0),FALSE))</f>
        <v>35.28</v>
      </c>
      <c r="M46" s="13">
        <f>IF($C$1="mm",VLOOKUP($B46,Datos[],MATCH($C$2,Datos[#Headers],0),FALSE)-VLOOKUP(M$4,Datos[],MATCH($C$2,Datos[#Headers],0),FALSE),(VLOOKUP($B46,Datos[],MATCH($C$2,Datos[#Headers],0),FALSE)-VLOOKUP(M$4,Datos[],MATCH($C$2,Datos[#Headers],0),FALSE))/VLOOKUP($B46,Datos[],MATCH($C$2,Datos[#Headers],0),FALSE))</f>
        <v>12.927999999999997</v>
      </c>
      <c r="N46" s="13">
        <f>IF($C$1="mm",VLOOKUP($B46,Datos[],MATCH($C$2,Datos[#Headers],0),FALSE)-VLOOKUP(N$4,Datos[],MATCH($C$2,Datos[#Headers],0),FALSE),(VLOOKUP($B46,Datos[],MATCH($C$2,Datos[#Headers],0),FALSE)-VLOOKUP(N$4,Datos[],MATCH($C$2,Datos[#Headers],0),FALSE))/VLOOKUP($B46,Datos[],MATCH($C$2,Datos[#Headers],0),FALSE))</f>
        <v>50.012</v>
      </c>
      <c r="O46" s="13">
        <f>IF($C$1="mm",VLOOKUP($B46,Datos[],MATCH($C$2,Datos[#Headers],0),FALSE)-VLOOKUP(O$4,Datos[],MATCH($C$2,Datos[#Headers],0),FALSE),(VLOOKUP($B46,Datos[],MATCH($C$2,Datos[#Headers],0),FALSE)-VLOOKUP(O$4,Datos[],MATCH($C$2,Datos[#Headers],0),FALSE))/VLOOKUP($B46,Datos[],MATCH($C$2,Datos[#Headers],0),FALSE))</f>
        <v>23</v>
      </c>
      <c r="P46" s="13">
        <f>IF($C$1="mm",VLOOKUP($B46,Datos[],MATCH($C$2,Datos[#Headers],0),FALSE)-VLOOKUP(P$4,Datos[],MATCH($C$2,Datos[#Headers],0),FALSE),(VLOOKUP($B46,Datos[],MATCH($C$2,Datos[#Headers],0),FALSE)-VLOOKUP(P$4,Datos[],MATCH($C$2,Datos[#Headers],0),FALSE))/VLOOKUP($B46,Datos[],MATCH($C$2,Datos[#Headers],0),FALSE))</f>
        <v>0</v>
      </c>
      <c r="Q46" s="13">
        <f>IF($C$1="mm",VLOOKUP($B46,Datos[],MATCH($C$2,Datos[#Headers],0),FALSE)-VLOOKUP(Q$4,Datos[],MATCH($C$2,Datos[#Headers],0),FALSE),(VLOOKUP($B46,Datos[],MATCH($C$2,Datos[#Headers],0),FALSE)-VLOOKUP(Q$4,Datos[],MATCH($C$2,Datos[#Headers],0),FALSE))/VLOOKUP($B46,Datos[],MATCH($C$2,Datos[#Headers],0),FALSE))</f>
        <v>21</v>
      </c>
      <c r="R46" s="13">
        <f>IF($C$1="mm",VLOOKUP($B46,Datos[],MATCH($C$2,Datos[#Headers],0),FALSE)-VLOOKUP(R$4,Datos[],MATCH($C$2,Datos[#Headers],0),FALSE),(VLOOKUP($B46,Datos[],MATCH($C$2,Datos[#Headers],0),FALSE)-VLOOKUP(R$4,Datos[],MATCH($C$2,Datos[#Headers],0),FALSE))/VLOOKUP($B46,Datos[],MATCH($C$2,Datos[#Headers],0),FALSE))</f>
        <v>5</v>
      </c>
      <c r="S46" s="13">
        <f>IF($C$1="mm",VLOOKUP($B46,Datos[],MATCH($C$2,Datos[#Headers],0),FALSE)-VLOOKUP(S$4,Datos[],MATCH($C$2,Datos[#Headers],0),FALSE),(VLOOKUP($B46,Datos[],MATCH($C$2,Datos[#Headers],0),FALSE)-VLOOKUP(S$4,Datos[],MATCH($C$2,Datos[#Headers],0),FALSE))/VLOOKUP($B46,Datos[],MATCH($C$2,Datos[#Headers],0),FALSE))</f>
        <v>47.5</v>
      </c>
      <c r="T46" s="13">
        <f>IF($C$1="mm",VLOOKUP($B46,Datos[],MATCH($C$2,Datos[#Headers],0),FALSE)-VLOOKUP(T$4,Datos[],MATCH($C$2,Datos[#Headers],0),FALSE),(VLOOKUP($B46,Datos[],MATCH($C$2,Datos[#Headers],0),FALSE)-VLOOKUP(T$4,Datos[],MATCH($C$2,Datos[#Headers],0),FALSE))/VLOOKUP($B46,Datos[],MATCH($C$2,Datos[#Headers],0),FALSE))</f>
        <v>38</v>
      </c>
      <c r="U46" s="13">
        <f>IF($C$1="mm",VLOOKUP($B46,Datos[],MATCH($C$2,Datos[#Headers],0),FALSE)-VLOOKUP(U$4,Datos[],MATCH($C$2,Datos[#Headers],0),FALSE),(VLOOKUP($B46,Datos[],MATCH($C$2,Datos[#Headers],0),FALSE)-VLOOKUP(U$4,Datos[],MATCH($C$2,Datos[#Headers],0),FALSE))/VLOOKUP($B46,Datos[],MATCH($C$2,Datos[#Headers],0),FALSE))</f>
        <v>20</v>
      </c>
      <c r="V46" s="13">
        <f>IF($C$1="mm",VLOOKUP($B46,Datos[],MATCH($C$2,Datos[#Headers],0),FALSE)-VLOOKUP(V$4,Datos[],MATCH($C$2,Datos[#Headers],0),FALSE),(VLOOKUP($B46,Datos[],MATCH($C$2,Datos[#Headers],0),FALSE)-VLOOKUP(V$4,Datos[],MATCH($C$2,Datos[#Headers],0),FALSE))/VLOOKUP($B46,Datos[],MATCH($C$2,Datos[#Headers],0),FALSE))</f>
        <v>35.28</v>
      </c>
      <c r="W46" s="13">
        <f>IF($C$1="mm",VLOOKUP($B46,Datos[],MATCH($C$2,Datos[#Headers],0),FALSE)-VLOOKUP(W$4,Datos[],MATCH($C$2,Datos[#Headers],0),FALSE),(VLOOKUP($B46,Datos[],MATCH($C$2,Datos[#Headers],0),FALSE)-VLOOKUP(W$4,Datos[],MATCH($C$2,Datos[#Headers],0),FALSE))/VLOOKUP($B46,Datos[],MATCH($C$2,Datos[#Headers],0),FALSE))</f>
        <v>0</v>
      </c>
      <c r="X46" s="13">
        <f>IF($C$1="mm",VLOOKUP($B46,Datos[],MATCH($C$2,Datos[#Headers],0),FALSE)-VLOOKUP(X$4,Datos[],MATCH($C$2,Datos[#Headers],0),FALSE),(VLOOKUP($B46,Datos[],MATCH($C$2,Datos[#Headers],0),FALSE)-VLOOKUP(X$4,Datos[],MATCH($C$2,Datos[#Headers],0),FALSE))/VLOOKUP($B46,Datos[],MATCH($C$2,Datos[#Headers],0),FALSE))</f>
        <v>20</v>
      </c>
      <c r="Y46" s="13">
        <f>IF($C$1="mm",VLOOKUP($B46,Datos[],MATCH($C$2,Datos[#Headers],0),FALSE)-VLOOKUP(Y$4,Datos[],MATCH($C$2,Datos[#Headers],0),FALSE),(VLOOKUP($B46,Datos[],MATCH($C$2,Datos[#Headers],0),FALSE)-VLOOKUP(Y$4,Datos[],MATCH($C$2,Datos[#Headers],0),FALSE))/VLOOKUP($B46,Datos[],MATCH($C$2,Datos[#Headers],0),FALSE))</f>
        <v>6</v>
      </c>
      <c r="Z46" s="13">
        <f>IF($C$1="mm",VLOOKUP($B46,Datos[],MATCH($C$2,Datos[#Headers],0),FALSE)-VLOOKUP(Z$4,Datos[],MATCH($C$2,Datos[#Headers],0),FALSE),(VLOOKUP($B46,Datos[],MATCH($C$2,Datos[#Headers],0),FALSE)-VLOOKUP(Z$4,Datos[],MATCH($C$2,Datos[#Headers],0),FALSE))/VLOOKUP($B46,Datos[],MATCH($C$2,Datos[#Headers],0),FALSE))</f>
        <v>23.087999999999994</v>
      </c>
      <c r="AA46" s="13">
        <f>IF($C$1="mm",VLOOKUP($B46,Datos[],MATCH($C$2,Datos[#Headers],0),FALSE)-VLOOKUP(AA$4,Datos[],MATCH($C$2,Datos[#Headers],0),FALSE),(VLOOKUP($B46,Datos[],MATCH($C$2,Datos[#Headers],0),FALSE)-VLOOKUP(AA$4,Datos[],MATCH($C$2,Datos[#Headers],0),FALSE))/VLOOKUP($B46,Datos[],MATCH($C$2,Datos[#Headers],0),FALSE))</f>
        <v>19</v>
      </c>
      <c r="AB46" s="13">
        <f>IF($C$1="mm",VLOOKUP($B46,Datos[],MATCH($C$2,Datos[#Headers],0),FALSE)-VLOOKUP(AB$4,Datos[],MATCH($C$2,Datos[#Headers],0),FALSE),(VLOOKUP($B46,Datos[],MATCH($C$2,Datos[#Headers],0),FALSE)-VLOOKUP(AB$4,Datos[],MATCH($C$2,Datos[#Headers],0),FALSE))/VLOOKUP($B46,Datos[],MATCH($C$2,Datos[#Headers],0),FALSE))</f>
        <v>44.932000000000016</v>
      </c>
      <c r="AC46" s="13">
        <f>IF($C$1="mm",VLOOKUP($B46,Datos[],MATCH($C$2,Datos[#Headers],0),FALSE)-VLOOKUP(AC$4,Datos[],MATCH($C$2,Datos[#Headers],0),FALSE),(VLOOKUP($B46,Datos[],MATCH($C$2,Datos[#Headers],0),FALSE)-VLOOKUP(AC$4,Datos[],MATCH($C$2,Datos[#Headers],0),FALSE))/VLOOKUP($B46,Datos[],MATCH($C$2,Datos[#Headers],0),FALSE))</f>
        <v>-13.996000000000009</v>
      </c>
      <c r="AD46" s="13">
        <f>IF($C$1="mm",VLOOKUP($B46,Datos[],MATCH($C$2,Datos[#Headers],0),FALSE)-VLOOKUP(AD$4,Datos[],MATCH($C$2,Datos[#Headers],0),FALSE),(VLOOKUP($B46,Datos[],MATCH($C$2,Datos[#Headers],0),FALSE)-VLOOKUP(AD$4,Datos[],MATCH($C$2,Datos[#Headers],0),FALSE))/VLOOKUP($B46,Datos[],MATCH($C$2,Datos[#Headers],0),FALSE))</f>
        <v>48.995999999999981</v>
      </c>
      <c r="AE46" s="13">
        <f>IF($C$1="mm",VLOOKUP($B46,Datos[],MATCH($C$2,Datos[#Headers],0),FALSE)-VLOOKUP(AE$4,Datos[],MATCH($C$2,Datos[#Headers],0),FALSE),(VLOOKUP($B46,Datos[],MATCH($C$2,Datos[#Headers],0),FALSE)-VLOOKUP(AE$4,Datos[],MATCH($C$2,Datos[#Headers],0),FALSE))/VLOOKUP($B46,Datos[],MATCH($C$2,Datos[#Headers],0),FALSE))</f>
        <v>42.900000000000006</v>
      </c>
      <c r="AF46" s="13">
        <f>IF($C$1="mm",VLOOKUP($B46,Datos[],MATCH($C$2,Datos[#Headers],0),FALSE)-VLOOKUP(AF$4,Datos[],MATCH($C$2,Datos[#Headers],0),FALSE),(VLOOKUP($B46,Datos[],MATCH($C$2,Datos[#Headers],0),FALSE)-VLOOKUP(AF$4,Datos[],MATCH($C$2,Datos[#Headers],0),FALSE))/VLOOKUP($B46,Datos[],MATCH($C$2,Datos[#Headers],0),FALSE))</f>
        <v>19.024000000000001</v>
      </c>
      <c r="AG46" s="13">
        <f>IF($C$1="mm",VLOOKUP($B46,Datos[],MATCH($C$2,Datos[#Headers],0),FALSE)-VLOOKUP(AG$4,Datos[],MATCH($C$2,Datos[#Headers],0),FALSE),(VLOOKUP($B46,Datos[],MATCH($C$2,Datos[#Headers],0),FALSE)-VLOOKUP(AG$4,Datos[],MATCH($C$2,Datos[#Headers],0),FALSE))/VLOOKUP($B46,Datos[],MATCH($C$2,Datos[#Headers],0),FALSE))</f>
        <v>23.087999999999994</v>
      </c>
      <c r="AH46" s="13">
        <f>IF($C$1="mm",VLOOKUP($B46,Datos[],MATCH($C$2,Datos[#Headers],0),FALSE)-VLOOKUP(AH$4,Datos[],MATCH($C$2,Datos[#Headers],0),FALSE),(VLOOKUP($B46,Datos[],MATCH($C$2,Datos[#Headers],0),FALSE)-VLOOKUP(AH$4,Datos[],MATCH($C$2,Datos[#Headers],0),FALSE))/VLOOKUP($B46,Datos[],MATCH($C$2,Datos[#Headers],0),FALSE))</f>
        <v>27.151999999999987</v>
      </c>
      <c r="AI46" s="13">
        <f>IF($C$1="mm",VLOOKUP($B46,Datos[],MATCH($C$2,Datos[#Headers],0),FALSE)-VLOOKUP(AI$4,Datos[],MATCH($C$2,Datos[#Headers],0),FALSE),(VLOOKUP($B46,Datos[],MATCH($C$2,Datos[#Headers],0),FALSE)-VLOOKUP(AI$4,Datos[],MATCH($C$2,Datos[#Headers],0),FALSE))/VLOOKUP($B46,Datos[],MATCH($C$2,Datos[#Headers],0),FALSE))</f>
        <v>12.165999999999997</v>
      </c>
      <c r="AJ46" s="13">
        <f>IF($C$1="mm",VLOOKUP($B46,Datos[],MATCH($C$2,Datos[#Headers],0),FALSE)-VLOOKUP(AJ$4,Datos[],MATCH($C$2,Datos[#Headers],0),FALSE),(VLOOKUP($B46,Datos[],MATCH($C$2,Datos[#Headers],0),FALSE)-VLOOKUP(AJ$4,Datos[],MATCH($C$2,Datos[#Headers],0),FALSE))/VLOOKUP($B46,Datos[],MATCH($C$2,Datos[#Headers],0),FALSE))</f>
        <v>44.932000000000016</v>
      </c>
      <c r="AK46" s="13">
        <f>IF($C$1="mm",VLOOKUP($B46,Datos[],MATCH($C$2,Datos[#Headers],0),FALSE)-VLOOKUP(AK$4,Datos[],MATCH($C$2,Datos[#Headers],0),FALSE),(VLOOKUP($B46,Datos[],MATCH($C$2,Datos[#Headers],0),FALSE)-VLOOKUP(AK$4,Datos[],MATCH($C$2,Datos[#Headers],0),FALSE))/VLOOKUP($B46,Datos[],MATCH($C$2,Datos[#Headers],0),FALSE))</f>
        <v>22</v>
      </c>
      <c r="AL46" s="13">
        <f>IF($C$1="mm",VLOOKUP($B46,Datos[],MATCH($C$2,Datos[#Headers],0),FALSE)-VLOOKUP(AL$4,Datos[],MATCH($C$2,Datos[#Headers],0),FALSE),(VLOOKUP($B46,Datos[],MATCH($C$2,Datos[#Headers],0),FALSE)-VLOOKUP(AL$4,Datos[],MATCH($C$2,Datos[#Headers],0),FALSE))/VLOOKUP($B46,Datos[],MATCH($C$2,Datos[#Headers],0),FALSE))</f>
        <v>-2</v>
      </c>
      <c r="AM46" s="13">
        <f>IF($C$1="mm",VLOOKUP($B46,Datos[],MATCH($C$2,Datos[#Headers],0),FALSE)-VLOOKUP(AM$4,Datos[],MATCH($C$2,Datos[#Headers],0),FALSE),(VLOOKUP($B46,Datos[],MATCH($C$2,Datos[#Headers],0),FALSE)-VLOOKUP(AM$4,Datos[],MATCH($C$2,Datos[#Headers],0),FALSE))/VLOOKUP($B46,Datos[],MATCH($C$2,Datos[#Headers],0),FALSE))</f>
        <v>40.106000000000023</v>
      </c>
      <c r="AN46" s="13">
        <f>IF($C$1="mm",VLOOKUP($B46,Datos[],MATCH($C$2,Datos[#Headers],0),FALSE)-VLOOKUP(AN$4,Datos[],MATCH($C$2,Datos[#Headers],0),FALSE),(VLOOKUP($B46,Datos[],MATCH($C$2,Datos[#Headers],0),FALSE)-VLOOKUP(AN$4,Datos[],MATCH($C$2,Datos[#Headers],0),FALSE))/VLOOKUP($B46,Datos[],MATCH($C$2,Datos[#Headers],0),FALSE))</f>
        <v>12.927999999999997</v>
      </c>
      <c r="AO46" s="13">
        <f>IF($C$1="mm",VLOOKUP($B46,Datos[],MATCH($C$2,Datos[#Headers],0),FALSE)-VLOOKUP(AO$4,Datos[],MATCH($C$2,Datos[#Headers],0),FALSE),(VLOOKUP($B46,Datos[],MATCH($C$2,Datos[#Headers],0),FALSE)-VLOOKUP(AO$4,Datos[],MATCH($C$2,Datos[#Headers],0),FALSE))/VLOOKUP($B46,Datos[],MATCH($C$2,Datos[#Headers],0),FALSE))</f>
        <v>35.02600000000001</v>
      </c>
      <c r="AP46" s="13">
        <f>IF($C$1="mm",VLOOKUP($B46,Datos[],MATCH($C$2,Datos[#Headers],0),FALSE)-VLOOKUP(AP$4,Datos[],MATCH($C$2,Datos[#Headers],0),FALSE),(VLOOKUP($B46,Datos[],MATCH($C$2,Datos[#Headers],0),FALSE)-VLOOKUP(AP$4,Datos[],MATCH($C$2,Datos[#Headers],0),FALSE))/VLOOKUP($B46,Datos[],MATCH($C$2,Datos[#Headers],0),FALSE))</f>
        <v>30.199999999999989</v>
      </c>
      <c r="AQ46" s="13">
        <f>IF($C$1="mm",VLOOKUP($B46,Datos[],MATCH($C$2,Datos[#Headers],0),FALSE)-VLOOKUP(AQ$4,Datos[],MATCH($C$2,Datos[#Headers],0),FALSE),(VLOOKUP($B46,Datos[],MATCH($C$2,Datos[#Headers],0),FALSE)-VLOOKUP(AQ$4,Datos[],MATCH($C$2,Datos[#Headers],0),FALSE))/VLOOKUP($B46,Datos[],MATCH($C$2,Datos[#Headers],0),FALSE))</f>
        <v>-8</v>
      </c>
      <c r="AR46" s="13">
        <f>IF($C$1="mm",VLOOKUP($B46,Datos[],MATCH($C$2,Datos[#Headers],0),FALSE)-VLOOKUP(AR$4,Datos[],MATCH($C$2,Datos[#Headers],0),FALSE),(VLOOKUP($B46,Datos[],MATCH($C$2,Datos[#Headers],0),FALSE)-VLOOKUP(AR$4,Datos[],MATCH($C$2,Datos[#Headers],0),FALSE))/VLOOKUP($B46,Datos[],MATCH($C$2,Datos[#Headers],0),FALSE))</f>
        <v>0</v>
      </c>
      <c r="AS46" s="13">
        <f>IF($C$1="mm",VLOOKUP($B46,Datos[],MATCH($C$2,Datos[#Headers],0),FALSE)-VLOOKUP(AS$4,Datos[],MATCH($C$2,Datos[#Headers],0),FALSE),(VLOOKUP($B46,Datos[],MATCH($C$2,Datos[#Headers],0),FALSE)-VLOOKUP(AS$4,Datos[],MATCH($C$2,Datos[#Headers],0),FALSE))/VLOOKUP($B46,Datos[],MATCH($C$2,Datos[#Headers],0),FALSE))</f>
        <v>53.06</v>
      </c>
      <c r="AT46" s="13">
        <f>IF($C$1="mm",VLOOKUP($B46,Datos[],MATCH($C$2,Datos[#Headers],0),FALSE)-VLOOKUP(AT$4,Datos[],MATCH($C$2,Datos[#Headers],0),FALSE),(VLOOKUP($B46,Datos[],MATCH($C$2,Datos[#Headers],0),FALSE)-VLOOKUP(AT$4,Datos[],MATCH($C$2,Datos[#Headers],0),FALSE))/VLOOKUP($B46,Datos[],MATCH($C$2,Datos[#Headers],0),FALSE))</f>
        <v>36.550000000000011</v>
      </c>
      <c r="AU46" s="13">
        <f>IF($C$1="mm",VLOOKUP($B46,Datos[],MATCH($C$2,Datos[#Headers],0),FALSE)-VLOOKUP(AU$4,Datos[],MATCH($C$2,Datos[#Headers],0),FALSE),(VLOOKUP($B46,Datos[],MATCH($C$2,Datos[#Headers],0),FALSE)-VLOOKUP(AU$4,Datos[],MATCH($C$2,Datos[#Headers],0),FALSE))/VLOOKUP($B46,Datos[],MATCH($C$2,Datos[#Headers],0),FALSE))</f>
        <v>73.380000000000024</v>
      </c>
      <c r="AV46" s="13">
        <f>IF($C$1="mm",VLOOKUP($B46,Datos[],MATCH($C$2,Datos[#Headers],0),FALSE)-VLOOKUP(AV$4,Datos[],MATCH($C$2,Datos[#Headers],0),FALSE),(VLOOKUP($B46,Datos[],MATCH($C$2,Datos[#Headers],0),FALSE)-VLOOKUP(AV$4,Datos[],MATCH($C$2,Datos[#Headers],0),FALSE))/VLOOKUP($B46,Datos[],MATCH($C$2,Datos[#Headers],0),FALSE))</f>
        <v>-2</v>
      </c>
      <c r="AW46" s="13">
        <f>IF($C$1="mm",VLOOKUP($B46,Datos[],MATCH($C$2,Datos[#Headers],0),FALSE)-VLOOKUP(AW$4,Datos[],MATCH($C$2,Datos[#Headers],0),FALSE),(VLOOKUP($B46,Datos[],MATCH($C$2,Datos[#Headers],0),FALSE)-VLOOKUP(AW$4,Datos[],MATCH($C$2,Datos[#Headers],0),FALSE))/VLOOKUP($B46,Datos[],MATCH($C$2,Datos[#Headers],0),FALSE))</f>
        <v>23.849999999999994</v>
      </c>
      <c r="AX46" s="13">
        <f>IF($C$1="mm",VLOOKUP($B46,Datos[],MATCH($C$2,Datos[#Headers],0),FALSE)-VLOOKUP(AX$4,Datos[],MATCH($C$2,Datos[#Headers],0),FALSE),(VLOOKUP($B46,Datos[],MATCH($C$2,Datos[#Headers],0),FALSE)-VLOOKUP(AX$4,Datos[],MATCH($C$2,Datos[#Headers],0),FALSE))/VLOOKUP($B46,Datos[],MATCH($C$2,Datos[#Headers],0),FALSE))</f>
        <v>-1.5499999999999829</v>
      </c>
      <c r="AY46" s="13">
        <f>IF($C$1="mm",VLOOKUP($B46,Datos[],MATCH($C$2,Datos[#Headers],0),FALSE)-VLOOKUP(AY$4,Datos[],MATCH($C$2,Datos[#Headers],0),FALSE),(VLOOKUP($B46,Datos[],MATCH($C$2,Datos[#Headers],0),FALSE)-VLOOKUP(AY$4,Datos[],MATCH($C$2,Datos[#Headers],0),FALSE))/VLOOKUP($B46,Datos[],MATCH($C$2,Datos[#Headers],0),FALSE))</f>
        <v>40.359999999999985</v>
      </c>
      <c r="AZ46" s="13">
        <f>IF($C$1="mm",VLOOKUP($B46,Datos[],MATCH($C$2,Datos[#Headers],0),FALSE)-VLOOKUP(AZ$4,Datos[],MATCH($C$2,Datos[#Headers],0),FALSE),(VLOOKUP($B46,Datos[],MATCH($C$2,Datos[#Headers],0),FALSE)-VLOOKUP(AZ$4,Datos[],MATCH($C$2,Datos[#Headers],0),FALSE))/VLOOKUP($B46,Datos[],MATCH($C$2,Datos[#Headers],0),FALSE))</f>
        <v>35.28</v>
      </c>
      <c r="BA46" s="13">
        <f>IF($C$1="mm",VLOOKUP($B46,Datos[],MATCH($C$2,Datos[#Headers],0),FALSE)-VLOOKUP(BA$4,Datos[],MATCH($C$2,Datos[#Headers],0),FALSE),(VLOOKUP($B46,Datos[],MATCH($C$2,Datos[#Headers],0),FALSE)-VLOOKUP(BA$4,Datos[],MATCH($C$2,Datos[#Headers],0),FALSE))/VLOOKUP($B46,Datos[],MATCH($C$2,Datos[#Headers],0),FALSE))</f>
        <v>53.06</v>
      </c>
      <c r="BB46" s="13" t="e">
        <f>IF($C$1="mm",VLOOKUP($B46,Datos[],MATCH($C$2,Datos[#Headers],0),FALSE)-VLOOKUP(BB$4,Datos[],MATCH($C$2,Datos[#Headers],0),FALSE),(VLOOKUP($B46,Datos[],MATCH($C$2,Datos[#Headers],0),FALSE)-VLOOKUP(BB$4,Datos[],MATCH($C$2,Datos[#Headers],0),FALSE))/VLOOKUP($B46,Datos[],MATCH($C$2,Datos[#Headers],0),FALSE))</f>
        <v>#N/A</v>
      </c>
      <c r="BC46" s="13">
        <f>IF($C$1="mm",VLOOKUP($B46,Datos[],MATCH($C$2,Datos[#Headers],0),FALSE)-VLOOKUP(BC$4,Datos[],MATCH($C$2,Datos[#Headers],0),FALSE),(VLOOKUP($B46,Datos[],MATCH($C$2,Datos[#Headers],0),FALSE)-VLOOKUP(BC$4,Datos[],MATCH($C$2,Datos[#Headers],0),FALSE))/VLOOKUP($B46,Datos[],MATCH($C$2,Datos[#Headers],0),FALSE))</f>
        <v>45.186000000000007</v>
      </c>
      <c r="BD46" s="13">
        <f>IF($C$1="mm",VLOOKUP($B46,Datos[],MATCH($C$2,Datos[#Headers],0),FALSE)-VLOOKUP(BD$4,Datos[],MATCH($C$2,Datos[#Headers],0),FALSE),(VLOOKUP($B46,Datos[],MATCH($C$2,Datos[#Headers],0),FALSE)-VLOOKUP(BD$4,Datos[],MATCH($C$2,Datos[#Headers],0),FALSE))/VLOOKUP($B46,Datos[],MATCH($C$2,Datos[#Headers],0),FALSE))</f>
        <v>17.5</v>
      </c>
      <c r="BE46" s="13">
        <f>IF($C$1="mm",VLOOKUP($B46,Datos[],MATCH($C$2,Datos[#Headers],0),FALSE)-VLOOKUP(BE$4,Datos[],MATCH($C$2,Datos[#Headers],0),FALSE),(VLOOKUP($B46,Datos[],MATCH($C$2,Datos[#Headers],0),FALSE)-VLOOKUP(BE$4,Datos[],MATCH($C$2,Datos[#Headers],0),FALSE))/VLOOKUP($B46,Datos[],MATCH($C$2,Datos[#Headers],0),FALSE))</f>
        <v>-7.9000000000000057</v>
      </c>
      <c r="BF46" s="13">
        <f>IF($C$1="mm",VLOOKUP($B46,Datos[],MATCH($C$2,Datos[#Headers],0),FALSE)-VLOOKUP(BF$4,Datos[],MATCH($C$2,Datos[#Headers],0),FALSE),(VLOOKUP($B46,Datos[],MATCH($C$2,Datos[#Headers],0),FALSE)-VLOOKUP(BF$4,Datos[],MATCH($C$2,Datos[#Headers],0),FALSE))/VLOOKUP($B46,Datos[],MATCH($C$2,Datos[#Headers],0),FALSE))</f>
        <v>17.5</v>
      </c>
      <c r="BG46" s="13">
        <f>IF($C$1="mm",VLOOKUP($B46,Datos[],MATCH($C$2,Datos[#Headers],0),FALSE)-VLOOKUP(BG$4,Datos[],MATCH($C$2,Datos[#Headers],0),FALSE),(VLOOKUP($B46,Datos[],MATCH($C$2,Datos[#Headers],0),FALSE)-VLOOKUP(BG$4,Datos[],MATCH($C$2,Datos[#Headers],0),FALSE))/VLOOKUP($B46,Datos[],MATCH($C$2,Datos[#Headers],0),FALSE))</f>
        <v>4.8000000000000114</v>
      </c>
      <c r="BH46" s="13">
        <f>IF($C$1="mm",VLOOKUP($B46,Datos[],MATCH($C$2,Datos[#Headers],0),FALSE)-VLOOKUP(BH$4,Datos[],MATCH($C$2,Datos[#Headers],0),FALSE),(VLOOKUP($B46,Datos[],MATCH($C$2,Datos[#Headers],0),FALSE)-VLOOKUP(BH$4,Datos[],MATCH($C$2,Datos[#Headers],0),FALSE))/VLOOKUP($B46,Datos[],MATCH($C$2,Datos[#Headers],0),FALSE))</f>
        <v>-8</v>
      </c>
      <c r="BI46" s="13">
        <f>IF($C$1="mm",VLOOKUP($B46,Datos[],MATCH($C$2,Datos[#Headers],0),FALSE)-VLOOKUP(BI$4,Datos[],MATCH($C$2,Datos[#Headers],0),FALSE),(VLOOKUP($B46,Datos[],MATCH($C$2,Datos[#Headers],0),FALSE)-VLOOKUP(BI$4,Datos[],MATCH($C$2,Datos[#Headers],0),FALSE))/VLOOKUP($B46,Datos[],MATCH($C$2,Datos[#Headers],0),FALSE))</f>
        <v>53.06</v>
      </c>
      <c r="BJ46" s="13">
        <f>IF($C$1="mm",VLOOKUP($B46,Datos[],MATCH($C$2,Datos[#Headers],0),FALSE)-VLOOKUP(BJ$4,Datos[],MATCH($C$2,Datos[#Headers],0),FALSE),(VLOOKUP($B46,Datos[],MATCH($C$2,Datos[#Headers],0),FALSE)-VLOOKUP(BJ$4,Datos[],MATCH($C$2,Datos[#Headers],0),FALSE))/VLOOKUP($B46,Datos[],MATCH($C$2,Datos[#Headers],0),FALSE))</f>
        <v>47.980000000000018</v>
      </c>
      <c r="BK46" s="13">
        <f>IF($C$1="mm",VLOOKUP($B46,Datos[],MATCH($C$2,Datos[#Headers],0),FALSE)-VLOOKUP(BK$4,Datos[],MATCH($C$2,Datos[#Headers],0),FALSE),(VLOOKUP($B46,Datos[],MATCH($C$2,Datos[#Headers],0),FALSE)-VLOOKUP(BK$4,Datos[],MATCH($C$2,Datos[#Headers],0),FALSE))/VLOOKUP($B46,Datos[],MATCH($C$2,Datos[#Headers],0),FALSE))</f>
        <v>20.04000000000002</v>
      </c>
      <c r="BL46" s="13">
        <f>IF($C$1="mm",VLOOKUP($B46,Datos[],MATCH($C$2,Datos[#Headers],0),FALSE)-VLOOKUP(BL$4,Datos[],MATCH($C$2,Datos[#Headers],0),FALSE),(VLOOKUP($B46,Datos[],MATCH($C$2,Datos[#Headers],0),FALSE)-VLOOKUP(BL$4,Datos[],MATCH($C$2,Datos[#Headers],0),FALSE))/VLOOKUP($B46,Datos[],MATCH($C$2,Datos[#Headers],0),FALSE))</f>
        <v>-12.980000000000018</v>
      </c>
      <c r="BM46" s="13">
        <f>IF($C$1="mm",VLOOKUP($B46,Datos[],MATCH($C$2,Datos[#Headers],0),FALSE)-VLOOKUP(BM$4,Datos[],MATCH($C$2,Datos[#Headers],0),FALSE),(VLOOKUP($B46,Datos[],MATCH($C$2,Datos[#Headers],0),FALSE)-VLOOKUP(BM$4,Datos[],MATCH($C$2,Datos[#Headers],0),FALSE))/VLOOKUP($B46,Datos[],MATCH($C$2,Datos[#Headers],0),FALSE))</f>
        <v>-12.980000000000018</v>
      </c>
    </row>
    <row r="47" spans="2:65" s="10" customFormat="1" ht="29.7" customHeight="1" x14ac:dyDescent="0.55000000000000004">
      <c r="B47" s="29" t="s">
        <v>65</v>
      </c>
      <c r="C47" s="13">
        <f>IF($C$1="mm",VLOOKUP($B47,Datos[],MATCH($C$2,Datos[#Headers],0),FALSE)-VLOOKUP(C$4,Datos[],MATCH($C$2,Datos[#Headers],0),FALSE),(VLOOKUP($B47,Datos[],MATCH($C$2,Datos[#Headers],0),FALSE)-VLOOKUP(C$4,Datos[],MATCH($C$2,Datos[#Headers],0),FALSE))/VLOOKUP($B47,Datos[],MATCH($C$2,Datos[#Headers],0),FALSE))</f>
        <v>29.972000000000008</v>
      </c>
      <c r="D47" s="13">
        <f>IF($C$1="mm",VLOOKUP($B47,Datos[],MATCH($C$2,Datos[#Headers],0),FALSE)-VLOOKUP(D$4,Datos[],MATCH($C$2,Datos[#Headers],0),FALSE),(VLOOKUP($B47,Datos[],MATCH($C$2,Datos[#Headers],0),FALSE)-VLOOKUP(D$4,Datos[],MATCH($C$2,Datos[#Headers],0),FALSE))/VLOOKUP($B47,Datos[],MATCH($C$2,Datos[#Headers],0),FALSE))</f>
        <v>29.972000000000008</v>
      </c>
      <c r="E47" s="13">
        <f>IF($C$1="mm",VLOOKUP($B47,Datos[],MATCH($C$2,Datos[#Headers],0),FALSE)-VLOOKUP(E$4,Datos[],MATCH($C$2,Datos[#Headers],0),FALSE),(VLOOKUP($B47,Datos[],MATCH($C$2,Datos[#Headers],0),FALSE)-VLOOKUP(E$4,Datos[],MATCH($C$2,Datos[#Headers],0),FALSE))/VLOOKUP($B47,Datos[],MATCH($C$2,Datos[#Headers],0),FALSE))</f>
        <v>-62.06</v>
      </c>
      <c r="F47" s="13">
        <f>IF($C$1="mm",VLOOKUP($B47,Datos[],MATCH($C$2,Datos[#Headers],0),FALSE)-VLOOKUP(F$4,Datos[],MATCH($C$2,Datos[#Headers],0),FALSE),(VLOOKUP($B47,Datos[],MATCH($C$2,Datos[#Headers],0),FALSE)-VLOOKUP(F$4,Datos[],MATCH($C$2,Datos[#Headers],0),FALSE))/VLOOKUP($B47,Datos[],MATCH($C$2,Datos[#Headers],0),FALSE))</f>
        <v>-41.91</v>
      </c>
      <c r="G47" s="13">
        <f>IF($C$1="mm",VLOOKUP($B47,Datos[],MATCH($C$2,Datos[#Headers],0),FALSE)-VLOOKUP(G$4,Datos[],MATCH($C$2,Datos[#Headers],0),FALSE),(VLOOKUP($B47,Datos[],MATCH($C$2,Datos[#Headers],0),FALSE)-VLOOKUP(G$4,Datos[],MATCH($C$2,Datos[#Headers],0),FALSE))/VLOOKUP($B47,Datos[],MATCH($C$2,Datos[#Headers],0),FALSE))</f>
        <v>-41.91</v>
      </c>
      <c r="H47" s="13">
        <f>IF($C$1="mm",VLOOKUP($B47,Datos[],MATCH($C$2,Datos[#Headers],0),FALSE)-VLOOKUP(H$4,Datos[],MATCH($C$2,Datos[#Headers],0),FALSE),(VLOOKUP($B47,Datos[],MATCH($C$2,Datos[#Headers],0),FALSE)-VLOOKUP(H$4,Datos[],MATCH($C$2,Datos[#Headers],0),FALSE))/VLOOKUP($B47,Datos[],MATCH($C$2,Datos[#Headers],0),FALSE))</f>
        <v>11.938000000000017</v>
      </c>
      <c r="I47" s="13">
        <f>IF($C$1="mm",VLOOKUP($B47,Datos[],MATCH($C$2,Datos[#Headers],0),FALSE)-VLOOKUP(I$4,Datos[],MATCH($C$2,Datos[#Headers],0),FALSE),(VLOOKUP($B47,Datos[],MATCH($C$2,Datos[#Headers],0),FALSE)-VLOOKUP(I$4,Datos[],MATCH($C$2,Datos[#Headers],0),FALSE))/VLOOKUP($B47,Datos[],MATCH($C$2,Datos[#Headers],0),FALSE))</f>
        <v>-35.56</v>
      </c>
      <c r="J47" s="13">
        <f>IF($C$1="mm",VLOOKUP($B47,Datos[],MATCH($C$2,Datos[#Headers],0),FALSE)-VLOOKUP(J$4,Datos[],MATCH($C$2,Datos[#Headers],0),FALSE),(VLOOKUP($B47,Datos[],MATCH($C$2,Datos[#Headers],0),FALSE)-VLOOKUP(J$4,Datos[],MATCH($C$2,Datos[#Headers],0),FALSE))/VLOOKUP($B47,Datos[],MATCH($C$2,Datos[#Headers],0),FALSE))</f>
        <v>-36.829999999999984</v>
      </c>
      <c r="K47" s="13">
        <f>IF($C$1="mm",VLOOKUP($B47,Datos[],MATCH($C$2,Datos[#Headers],0),FALSE)-VLOOKUP(K$4,Datos[],MATCH($C$2,Datos[#Headers],0),FALSE),(VLOOKUP($B47,Datos[],MATCH($C$2,Datos[#Headers],0),FALSE)-VLOOKUP(K$4,Datos[],MATCH($C$2,Datos[#Headers],0),FALSE))/VLOOKUP($B47,Datos[],MATCH($C$2,Datos[#Headers],0),FALSE))</f>
        <v>-17.78</v>
      </c>
      <c r="L47" s="13">
        <f>IF($C$1="mm",VLOOKUP($B47,Datos[],MATCH($C$2,Datos[#Headers],0),FALSE)-VLOOKUP(L$4,Datos[],MATCH($C$2,Datos[#Headers],0),FALSE),(VLOOKUP($B47,Datos[],MATCH($C$2,Datos[#Headers],0),FALSE)-VLOOKUP(L$4,Datos[],MATCH($C$2,Datos[#Headers],0),FALSE))/VLOOKUP($B47,Datos[],MATCH($C$2,Datos[#Headers],0),FALSE))</f>
        <v>-17.78</v>
      </c>
      <c r="M47" s="13">
        <f>IF($C$1="mm",VLOOKUP($B47,Datos[],MATCH($C$2,Datos[#Headers],0),FALSE)-VLOOKUP(M$4,Datos[],MATCH($C$2,Datos[#Headers],0),FALSE),(VLOOKUP($B47,Datos[],MATCH($C$2,Datos[#Headers],0),FALSE)-VLOOKUP(M$4,Datos[],MATCH($C$2,Datos[#Headers],0),FALSE))/VLOOKUP($B47,Datos[],MATCH($C$2,Datos[#Headers],0),FALSE))</f>
        <v>-40.132000000000005</v>
      </c>
      <c r="N47" s="13">
        <f>IF($C$1="mm",VLOOKUP($B47,Datos[],MATCH($C$2,Datos[#Headers],0),FALSE)-VLOOKUP(N$4,Datos[],MATCH($C$2,Datos[#Headers],0),FALSE),(VLOOKUP($B47,Datos[],MATCH($C$2,Datos[#Headers],0),FALSE)-VLOOKUP(N$4,Datos[],MATCH($C$2,Datos[#Headers],0),FALSE))/VLOOKUP($B47,Datos[],MATCH($C$2,Datos[#Headers],0),FALSE))</f>
        <v>-3.0480000000000018</v>
      </c>
      <c r="O47" s="13">
        <f>IF($C$1="mm",VLOOKUP($B47,Datos[],MATCH($C$2,Datos[#Headers],0),FALSE)-VLOOKUP(O$4,Datos[],MATCH($C$2,Datos[#Headers],0),FALSE),(VLOOKUP($B47,Datos[],MATCH($C$2,Datos[#Headers],0),FALSE)-VLOOKUP(O$4,Datos[],MATCH($C$2,Datos[#Headers],0),FALSE))/VLOOKUP($B47,Datos[],MATCH($C$2,Datos[#Headers],0),FALSE))</f>
        <v>-30.060000000000002</v>
      </c>
      <c r="P47" s="13">
        <f>IF($C$1="mm",VLOOKUP($B47,Datos[],MATCH($C$2,Datos[#Headers],0),FALSE)-VLOOKUP(P$4,Datos[],MATCH($C$2,Datos[#Headers],0),FALSE),(VLOOKUP($B47,Datos[],MATCH($C$2,Datos[#Headers],0),FALSE)-VLOOKUP(P$4,Datos[],MATCH($C$2,Datos[#Headers],0),FALSE))/VLOOKUP($B47,Datos[],MATCH($C$2,Datos[#Headers],0),FALSE))</f>
        <v>-53.06</v>
      </c>
      <c r="Q47" s="13">
        <f>IF($C$1="mm",VLOOKUP($B47,Datos[],MATCH($C$2,Datos[#Headers],0),FALSE)-VLOOKUP(Q$4,Datos[],MATCH($C$2,Datos[#Headers],0),FALSE),(VLOOKUP($B47,Datos[],MATCH($C$2,Datos[#Headers],0),FALSE)-VLOOKUP(Q$4,Datos[],MATCH($C$2,Datos[#Headers],0),FALSE))/VLOOKUP($B47,Datos[],MATCH($C$2,Datos[#Headers],0),FALSE))</f>
        <v>-32.06</v>
      </c>
      <c r="R47" s="13">
        <f>IF($C$1="mm",VLOOKUP($B47,Datos[],MATCH($C$2,Datos[#Headers],0),FALSE)-VLOOKUP(R$4,Datos[],MATCH($C$2,Datos[#Headers],0),FALSE),(VLOOKUP($B47,Datos[],MATCH($C$2,Datos[#Headers],0),FALSE)-VLOOKUP(R$4,Datos[],MATCH($C$2,Datos[#Headers],0),FALSE))/VLOOKUP($B47,Datos[],MATCH($C$2,Datos[#Headers],0),FALSE))</f>
        <v>-48.06</v>
      </c>
      <c r="S47" s="13">
        <f>IF($C$1="mm",VLOOKUP($B47,Datos[],MATCH($C$2,Datos[#Headers],0),FALSE)-VLOOKUP(S$4,Datos[],MATCH($C$2,Datos[#Headers],0),FALSE),(VLOOKUP($B47,Datos[],MATCH($C$2,Datos[#Headers],0),FALSE)-VLOOKUP(S$4,Datos[],MATCH($C$2,Datos[#Headers],0),FALSE))/VLOOKUP($B47,Datos[],MATCH($C$2,Datos[#Headers],0),FALSE))</f>
        <v>-5.5600000000000023</v>
      </c>
      <c r="T47" s="13">
        <f>IF($C$1="mm",VLOOKUP($B47,Datos[],MATCH($C$2,Datos[#Headers],0),FALSE)-VLOOKUP(T$4,Datos[],MATCH($C$2,Datos[#Headers],0),FALSE),(VLOOKUP($B47,Datos[],MATCH($C$2,Datos[#Headers],0),FALSE)-VLOOKUP(T$4,Datos[],MATCH($C$2,Datos[#Headers],0),FALSE))/VLOOKUP($B47,Datos[],MATCH($C$2,Datos[#Headers],0),FALSE))</f>
        <v>-15.060000000000002</v>
      </c>
      <c r="U47" s="13">
        <f>IF($C$1="mm",VLOOKUP($B47,Datos[],MATCH($C$2,Datos[#Headers],0),FALSE)-VLOOKUP(U$4,Datos[],MATCH($C$2,Datos[#Headers],0),FALSE),(VLOOKUP($B47,Datos[],MATCH($C$2,Datos[#Headers],0),FALSE)-VLOOKUP(U$4,Datos[],MATCH($C$2,Datos[#Headers],0),FALSE))/VLOOKUP($B47,Datos[],MATCH($C$2,Datos[#Headers],0),FALSE))</f>
        <v>-33.06</v>
      </c>
      <c r="V47" s="13">
        <f>IF($C$1="mm",VLOOKUP($B47,Datos[],MATCH($C$2,Datos[#Headers],0),FALSE)-VLOOKUP(V$4,Datos[],MATCH($C$2,Datos[#Headers],0),FALSE),(VLOOKUP($B47,Datos[],MATCH($C$2,Datos[#Headers],0),FALSE)-VLOOKUP(V$4,Datos[],MATCH($C$2,Datos[#Headers],0),FALSE))/VLOOKUP($B47,Datos[],MATCH($C$2,Datos[#Headers],0),FALSE))</f>
        <v>-17.78</v>
      </c>
      <c r="W47" s="13">
        <f>IF($C$1="mm",VLOOKUP($B47,Datos[],MATCH($C$2,Datos[#Headers],0),FALSE)-VLOOKUP(W$4,Datos[],MATCH($C$2,Datos[#Headers],0),FALSE),(VLOOKUP($B47,Datos[],MATCH($C$2,Datos[#Headers],0),FALSE)-VLOOKUP(W$4,Datos[],MATCH($C$2,Datos[#Headers],0),FALSE))/VLOOKUP($B47,Datos[],MATCH($C$2,Datos[#Headers],0),FALSE))</f>
        <v>-53.06</v>
      </c>
      <c r="X47" s="13">
        <f>IF($C$1="mm",VLOOKUP($B47,Datos[],MATCH($C$2,Datos[#Headers],0),FALSE)-VLOOKUP(X$4,Datos[],MATCH($C$2,Datos[#Headers],0),FALSE),(VLOOKUP($B47,Datos[],MATCH($C$2,Datos[#Headers],0),FALSE)-VLOOKUP(X$4,Datos[],MATCH($C$2,Datos[#Headers],0),FALSE))/VLOOKUP($B47,Datos[],MATCH($C$2,Datos[#Headers],0),FALSE))</f>
        <v>-33.06</v>
      </c>
      <c r="Y47" s="13">
        <f>IF($C$1="mm",VLOOKUP($B47,Datos[],MATCH($C$2,Datos[#Headers],0),FALSE)-VLOOKUP(Y$4,Datos[],MATCH($C$2,Datos[#Headers],0),FALSE),(VLOOKUP($B47,Datos[],MATCH($C$2,Datos[#Headers],0),FALSE)-VLOOKUP(Y$4,Datos[],MATCH($C$2,Datos[#Headers],0),FALSE))/VLOOKUP($B47,Datos[],MATCH($C$2,Datos[#Headers],0),FALSE))</f>
        <v>-47.06</v>
      </c>
      <c r="Z47" s="13">
        <f>IF($C$1="mm",VLOOKUP($B47,Datos[],MATCH($C$2,Datos[#Headers],0),FALSE)-VLOOKUP(Z$4,Datos[],MATCH($C$2,Datos[#Headers],0),FALSE),(VLOOKUP($B47,Datos[],MATCH($C$2,Datos[#Headers],0),FALSE)-VLOOKUP(Z$4,Datos[],MATCH($C$2,Datos[#Headers],0),FALSE))/VLOOKUP($B47,Datos[],MATCH($C$2,Datos[#Headers],0),FALSE))</f>
        <v>-29.972000000000008</v>
      </c>
      <c r="AA47" s="13">
        <f>IF($C$1="mm",VLOOKUP($B47,Datos[],MATCH($C$2,Datos[#Headers],0),FALSE)-VLOOKUP(AA$4,Datos[],MATCH($C$2,Datos[#Headers],0),FALSE),(VLOOKUP($B47,Datos[],MATCH($C$2,Datos[#Headers],0),FALSE)-VLOOKUP(AA$4,Datos[],MATCH($C$2,Datos[#Headers],0),FALSE))/VLOOKUP($B47,Datos[],MATCH($C$2,Datos[#Headers],0),FALSE))</f>
        <v>-34.06</v>
      </c>
      <c r="AB47" s="13">
        <f>IF($C$1="mm",VLOOKUP($B47,Datos[],MATCH($C$2,Datos[#Headers],0),FALSE)-VLOOKUP(AB$4,Datos[],MATCH($C$2,Datos[#Headers],0),FALSE),(VLOOKUP($B47,Datos[],MATCH($C$2,Datos[#Headers],0),FALSE)-VLOOKUP(AB$4,Datos[],MATCH($C$2,Datos[#Headers],0),FALSE))/VLOOKUP($B47,Datos[],MATCH($C$2,Datos[#Headers],0),FALSE))</f>
        <v>-8.1279999999999859</v>
      </c>
      <c r="AC47" s="13">
        <f>IF($C$1="mm",VLOOKUP($B47,Datos[],MATCH($C$2,Datos[#Headers],0),FALSE)-VLOOKUP(AC$4,Datos[],MATCH($C$2,Datos[#Headers],0),FALSE),(VLOOKUP($B47,Datos[],MATCH($C$2,Datos[#Headers],0),FALSE)-VLOOKUP(AC$4,Datos[],MATCH($C$2,Datos[#Headers],0),FALSE))/VLOOKUP($B47,Datos[],MATCH($C$2,Datos[#Headers],0),FALSE))</f>
        <v>-67.056000000000012</v>
      </c>
      <c r="AD47" s="13">
        <f>IF($C$1="mm",VLOOKUP($B47,Datos[],MATCH($C$2,Datos[#Headers],0),FALSE)-VLOOKUP(AD$4,Datos[],MATCH($C$2,Datos[#Headers],0),FALSE),(VLOOKUP($B47,Datos[],MATCH($C$2,Datos[#Headers],0),FALSE)-VLOOKUP(AD$4,Datos[],MATCH($C$2,Datos[#Headers],0),FALSE))/VLOOKUP($B47,Datos[],MATCH($C$2,Datos[#Headers],0),FALSE))</f>
        <v>-4.0640000000000214</v>
      </c>
      <c r="AE47" s="13">
        <f>IF($C$1="mm",VLOOKUP($B47,Datos[],MATCH($C$2,Datos[#Headers],0),FALSE)-VLOOKUP(AE$4,Datos[],MATCH($C$2,Datos[#Headers],0),FALSE),(VLOOKUP($B47,Datos[],MATCH($C$2,Datos[#Headers],0),FALSE)-VLOOKUP(AE$4,Datos[],MATCH($C$2,Datos[#Headers],0),FALSE))/VLOOKUP($B47,Datos[],MATCH($C$2,Datos[#Headers],0),FALSE))</f>
        <v>-10.159999999999997</v>
      </c>
      <c r="AF47" s="13">
        <f>IF($C$1="mm",VLOOKUP($B47,Datos[],MATCH($C$2,Datos[#Headers],0),FALSE)-VLOOKUP(AF$4,Datos[],MATCH($C$2,Datos[#Headers],0),FALSE),(VLOOKUP($B47,Datos[],MATCH($C$2,Datos[#Headers],0),FALSE)-VLOOKUP(AF$4,Datos[],MATCH($C$2,Datos[#Headers],0),FALSE))/VLOOKUP($B47,Datos[],MATCH($C$2,Datos[#Headers],0),FALSE))</f>
        <v>-34.036000000000001</v>
      </c>
      <c r="AG47" s="13">
        <f>IF($C$1="mm",VLOOKUP($B47,Datos[],MATCH($C$2,Datos[#Headers],0),FALSE)-VLOOKUP(AG$4,Datos[],MATCH($C$2,Datos[#Headers],0),FALSE),(VLOOKUP($B47,Datos[],MATCH($C$2,Datos[#Headers],0),FALSE)-VLOOKUP(AG$4,Datos[],MATCH($C$2,Datos[#Headers],0),FALSE))/VLOOKUP($B47,Datos[],MATCH($C$2,Datos[#Headers],0),FALSE))</f>
        <v>-29.972000000000008</v>
      </c>
      <c r="AH47" s="13">
        <f>IF($C$1="mm",VLOOKUP($B47,Datos[],MATCH($C$2,Datos[#Headers],0),FALSE)-VLOOKUP(AH$4,Datos[],MATCH($C$2,Datos[#Headers],0),FALSE),(VLOOKUP($B47,Datos[],MATCH($C$2,Datos[#Headers],0),FALSE)-VLOOKUP(AH$4,Datos[],MATCH($C$2,Datos[#Headers],0),FALSE))/VLOOKUP($B47,Datos[],MATCH($C$2,Datos[#Headers],0),FALSE))</f>
        <v>-25.908000000000015</v>
      </c>
      <c r="AI47" s="13">
        <f>IF($C$1="mm",VLOOKUP($B47,Datos[],MATCH($C$2,Datos[#Headers],0),FALSE)-VLOOKUP(AI$4,Datos[],MATCH($C$2,Datos[#Headers],0),FALSE),(VLOOKUP($B47,Datos[],MATCH($C$2,Datos[#Headers],0),FALSE)-VLOOKUP(AI$4,Datos[],MATCH($C$2,Datos[#Headers],0),FALSE))/VLOOKUP($B47,Datos[],MATCH($C$2,Datos[#Headers],0),FALSE))</f>
        <v>-40.894000000000005</v>
      </c>
      <c r="AJ47" s="13">
        <f>IF($C$1="mm",VLOOKUP($B47,Datos[],MATCH($C$2,Datos[#Headers],0),FALSE)-VLOOKUP(AJ$4,Datos[],MATCH($C$2,Datos[#Headers],0),FALSE),(VLOOKUP($B47,Datos[],MATCH($C$2,Datos[#Headers],0),FALSE)-VLOOKUP(AJ$4,Datos[],MATCH($C$2,Datos[#Headers],0),FALSE))/VLOOKUP($B47,Datos[],MATCH($C$2,Datos[#Headers],0),FALSE))</f>
        <v>-8.1279999999999859</v>
      </c>
      <c r="AK47" s="13">
        <f>IF($C$1="mm",VLOOKUP($B47,Datos[],MATCH($C$2,Datos[#Headers],0),FALSE)-VLOOKUP(AK$4,Datos[],MATCH($C$2,Datos[#Headers],0),FALSE),(VLOOKUP($B47,Datos[],MATCH($C$2,Datos[#Headers],0),FALSE)-VLOOKUP(AK$4,Datos[],MATCH($C$2,Datos[#Headers],0),FALSE))/VLOOKUP($B47,Datos[],MATCH($C$2,Datos[#Headers],0),FALSE))</f>
        <v>-31.060000000000002</v>
      </c>
      <c r="AL47" s="13">
        <f>IF($C$1="mm",VLOOKUP($B47,Datos[],MATCH($C$2,Datos[#Headers],0),FALSE)-VLOOKUP(AL$4,Datos[],MATCH($C$2,Datos[#Headers],0),FALSE),(VLOOKUP($B47,Datos[],MATCH($C$2,Datos[#Headers],0),FALSE)-VLOOKUP(AL$4,Datos[],MATCH($C$2,Datos[#Headers],0),FALSE))/VLOOKUP($B47,Datos[],MATCH($C$2,Datos[#Headers],0),FALSE))</f>
        <v>-55.06</v>
      </c>
      <c r="AM47" s="13">
        <f>IF($C$1="mm",VLOOKUP($B47,Datos[],MATCH($C$2,Datos[#Headers],0),FALSE)-VLOOKUP(AM$4,Datos[],MATCH($C$2,Datos[#Headers],0),FALSE),(VLOOKUP($B47,Datos[],MATCH($C$2,Datos[#Headers],0),FALSE)-VLOOKUP(AM$4,Datos[],MATCH($C$2,Datos[#Headers],0),FALSE))/VLOOKUP($B47,Datos[],MATCH($C$2,Datos[#Headers],0),FALSE))</f>
        <v>-12.953999999999979</v>
      </c>
      <c r="AN47" s="13">
        <f>IF($C$1="mm",VLOOKUP($B47,Datos[],MATCH($C$2,Datos[#Headers],0),FALSE)-VLOOKUP(AN$4,Datos[],MATCH($C$2,Datos[#Headers],0),FALSE),(VLOOKUP($B47,Datos[],MATCH($C$2,Datos[#Headers],0),FALSE)-VLOOKUP(AN$4,Datos[],MATCH($C$2,Datos[#Headers],0),FALSE))/VLOOKUP($B47,Datos[],MATCH($C$2,Datos[#Headers],0),FALSE))</f>
        <v>-40.132000000000005</v>
      </c>
      <c r="AO47" s="13">
        <f>IF($C$1="mm",VLOOKUP($B47,Datos[],MATCH($C$2,Datos[#Headers],0),FALSE)-VLOOKUP(AO$4,Datos[],MATCH($C$2,Datos[#Headers],0),FALSE),(VLOOKUP($B47,Datos[],MATCH($C$2,Datos[#Headers],0),FALSE)-VLOOKUP(AO$4,Datos[],MATCH($C$2,Datos[#Headers],0),FALSE))/VLOOKUP($B47,Datos[],MATCH($C$2,Datos[#Headers],0),FALSE))</f>
        <v>-18.033999999999992</v>
      </c>
      <c r="AP47" s="13">
        <f>IF($C$1="mm",VLOOKUP($B47,Datos[],MATCH($C$2,Datos[#Headers],0),FALSE)-VLOOKUP(AP$4,Datos[],MATCH($C$2,Datos[#Headers],0),FALSE),(VLOOKUP($B47,Datos[],MATCH($C$2,Datos[#Headers],0),FALSE)-VLOOKUP(AP$4,Datos[],MATCH($C$2,Datos[#Headers],0),FALSE))/VLOOKUP($B47,Datos[],MATCH($C$2,Datos[#Headers],0),FALSE))</f>
        <v>-22.860000000000014</v>
      </c>
      <c r="AQ47" s="13">
        <f>IF($C$1="mm",VLOOKUP($B47,Datos[],MATCH($C$2,Datos[#Headers],0),FALSE)-VLOOKUP(AQ$4,Datos[],MATCH($C$2,Datos[#Headers],0),FALSE),(VLOOKUP($B47,Datos[],MATCH($C$2,Datos[#Headers],0),FALSE)-VLOOKUP(AQ$4,Datos[],MATCH($C$2,Datos[#Headers],0),FALSE))/VLOOKUP($B47,Datos[],MATCH($C$2,Datos[#Headers],0),FALSE))</f>
        <v>-61.06</v>
      </c>
      <c r="AR47" s="13">
        <f>IF($C$1="mm",VLOOKUP($B47,Datos[],MATCH($C$2,Datos[#Headers],0),FALSE)-VLOOKUP(AR$4,Datos[],MATCH($C$2,Datos[#Headers],0),FALSE),(VLOOKUP($B47,Datos[],MATCH($C$2,Datos[#Headers],0),FALSE)-VLOOKUP(AR$4,Datos[],MATCH($C$2,Datos[#Headers],0),FALSE))/VLOOKUP($B47,Datos[],MATCH($C$2,Datos[#Headers],0),FALSE))</f>
        <v>-53.06</v>
      </c>
      <c r="AS47" s="13">
        <f>IF($C$1="mm",VLOOKUP($B47,Datos[],MATCH($C$2,Datos[#Headers],0),FALSE)-VLOOKUP(AS$4,Datos[],MATCH($C$2,Datos[#Headers],0),FALSE),(VLOOKUP($B47,Datos[],MATCH($C$2,Datos[#Headers],0),FALSE)-VLOOKUP(AS$4,Datos[],MATCH($C$2,Datos[#Headers],0),FALSE))/VLOOKUP($B47,Datos[],MATCH($C$2,Datos[#Headers],0),FALSE))</f>
        <v>0</v>
      </c>
      <c r="AT47" s="13">
        <f>IF($C$1="mm",VLOOKUP($B47,Datos[],MATCH($C$2,Datos[#Headers],0),FALSE)-VLOOKUP(AT$4,Datos[],MATCH($C$2,Datos[#Headers],0),FALSE),(VLOOKUP($B47,Datos[],MATCH($C$2,Datos[#Headers],0),FALSE)-VLOOKUP(AT$4,Datos[],MATCH($C$2,Datos[#Headers],0),FALSE))/VLOOKUP($B47,Datos[],MATCH($C$2,Datos[#Headers],0),FALSE))</f>
        <v>-16.509999999999991</v>
      </c>
      <c r="AU47" s="13">
        <f>IF($C$1="mm",VLOOKUP($B47,Datos[],MATCH($C$2,Datos[#Headers],0),FALSE)-VLOOKUP(AU$4,Datos[],MATCH($C$2,Datos[#Headers],0),FALSE),(VLOOKUP($B47,Datos[],MATCH($C$2,Datos[#Headers],0),FALSE)-VLOOKUP(AU$4,Datos[],MATCH($C$2,Datos[#Headers],0),FALSE))/VLOOKUP($B47,Datos[],MATCH($C$2,Datos[#Headers],0),FALSE))</f>
        <v>20.320000000000022</v>
      </c>
      <c r="AV47" s="13">
        <f>IF($C$1="mm",VLOOKUP($B47,Datos[],MATCH($C$2,Datos[#Headers],0),FALSE)-VLOOKUP(AV$4,Datos[],MATCH($C$2,Datos[#Headers],0),FALSE),(VLOOKUP($B47,Datos[],MATCH($C$2,Datos[#Headers],0),FALSE)-VLOOKUP(AV$4,Datos[],MATCH($C$2,Datos[#Headers],0),FALSE))/VLOOKUP($B47,Datos[],MATCH($C$2,Datos[#Headers],0),FALSE))</f>
        <v>-55.06</v>
      </c>
      <c r="AW47" s="13">
        <f>IF($C$1="mm",VLOOKUP($B47,Datos[],MATCH($C$2,Datos[#Headers],0),FALSE)-VLOOKUP(AW$4,Datos[],MATCH($C$2,Datos[#Headers],0),FALSE),(VLOOKUP($B47,Datos[],MATCH($C$2,Datos[#Headers],0),FALSE)-VLOOKUP(AW$4,Datos[],MATCH($C$2,Datos[#Headers],0),FALSE))/VLOOKUP($B47,Datos[],MATCH($C$2,Datos[#Headers],0),FALSE))</f>
        <v>-29.210000000000008</v>
      </c>
      <c r="AX47" s="13">
        <f>IF($C$1="mm",VLOOKUP($B47,Datos[],MATCH($C$2,Datos[#Headers],0),FALSE)-VLOOKUP(AX$4,Datos[],MATCH($C$2,Datos[#Headers],0),FALSE),(VLOOKUP($B47,Datos[],MATCH($C$2,Datos[#Headers],0),FALSE)-VLOOKUP(AX$4,Datos[],MATCH($C$2,Datos[#Headers],0),FALSE))/VLOOKUP($B47,Datos[],MATCH($C$2,Datos[#Headers],0),FALSE))</f>
        <v>-54.609999999999985</v>
      </c>
      <c r="AY47" s="13">
        <f>IF($C$1="mm",VLOOKUP($B47,Datos[],MATCH($C$2,Datos[#Headers],0),FALSE)-VLOOKUP(AY$4,Datos[],MATCH($C$2,Datos[#Headers],0),FALSE),(VLOOKUP($B47,Datos[],MATCH($C$2,Datos[#Headers],0),FALSE)-VLOOKUP(AY$4,Datos[],MATCH($C$2,Datos[#Headers],0),FALSE))/VLOOKUP($B47,Datos[],MATCH($C$2,Datos[#Headers],0),FALSE))</f>
        <v>-12.700000000000017</v>
      </c>
      <c r="AZ47" s="13">
        <f>IF($C$1="mm",VLOOKUP($B47,Datos[],MATCH($C$2,Datos[#Headers],0),FALSE)-VLOOKUP(AZ$4,Datos[],MATCH($C$2,Datos[#Headers],0),FALSE),(VLOOKUP($B47,Datos[],MATCH($C$2,Datos[#Headers],0),FALSE)-VLOOKUP(AZ$4,Datos[],MATCH($C$2,Datos[#Headers],0),FALSE))/VLOOKUP($B47,Datos[],MATCH($C$2,Datos[#Headers],0),FALSE))</f>
        <v>-17.78</v>
      </c>
      <c r="BA47" s="13">
        <f>IF($C$1="mm",VLOOKUP($B47,Datos[],MATCH($C$2,Datos[#Headers],0),FALSE)-VLOOKUP(BA$4,Datos[],MATCH($C$2,Datos[#Headers],0),FALSE),(VLOOKUP($B47,Datos[],MATCH($C$2,Datos[#Headers],0),FALSE)-VLOOKUP(BA$4,Datos[],MATCH($C$2,Datos[#Headers],0),FALSE))/VLOOKUP($B47,Datos[],MATCH($C$2,Datos[#Headers],0),FALSE))</f>
        <v>0</v>
      </c>
      <c r="BB47" s="13" t="e">
        <f>IF($C$1="mm",VLOOKUP($B47,Datos[],MATCH($C$2,Datos[#Headers],0),FALSE)-VLOOKUP(BB$4,Datos[],MATCH($C$2,Datos[#Headers],0),FALSE),(VLOOKUP($B47,Datos[],MATCH($C$2,Datos[#Headers],0),FALSE)-VLOOKUP(BB$4,Datos[],MATCH($C$2,Datos[#Headers],0),FALSE))/VLOOKUP($B47,Datos[],MATCH($C$2,Datos[#Headers],0),FALSE))</f>
        <v>#N/A</v>
      </c>
      <c r="BC47" s="13">
        <f>IF($C$1="mm",VLOOKUP($B47,Datos[],MATCH($C$2,Datos[#Headers],0),FALSE)-VLOOKUP(BC$4,Datos[],MATCH($C$2,Datos[#Headers],0),FALSE),(VLOOKUP($B47,Datos[],MATCH($C$2,Datos[#Headers],0),FALSE)-VLOOKUP(BC$4,Datos[],MATCH($C$2,Datos[#Headers],0),FALSE))/VLOOKUP($B47,Datos[],MATCH($C$2,Datos[#Headers],0),FALSE))</f>
        <v>-7.8739999999999952</v>
      </c>
      <c r="BD47" s="13">
        <f>IF($C$1="mm",VLOOKUP($B47,Datos[],MATCH($C$2,Datos[#Headers],0),FALSE)-VLOOKUP(BD$4,Datos[],MATCH($C$2,Datos[#Headers],0),FALSE),(VLOOKUP($B47,Datos[],MATCH($C$2,Datos[#Headers],0),FALSE)-VLOOKUP(BD$4,Datos[],MATCH($C$2,Datos[#Headers],0),FALSE))/VLOOKUP($B47,Datos[],MATCH($C$2,Datos[#Headers],0),FALSE))</f>
        <v>-35.56</v>
      </c>
      <c r="BE47" s="13">
        <f>IF($C$1="mm",VLOOKUP($B47,Datos[],MATCH($C$2,Datos[#Headers],0),FALSE)-VLOOKUP(BE$4,Datos[],MATCH($C$2,Datos[#Headers],0),FALSE),(VLOOKUP($B47,Datos[],MATCH($C$2,Datos[#Headers],0),FALSE)-VLOOKUP(BE$4,Datos[],MATCH($C$2,Datos[#Headers],0),FALSE))/VLOOKUP($B47,Datos[],MATCH($C$2,Datos[#Headers],0),FALSE))</f>
        <v>-60.960000000000008</v>
      </c>
      <c r="BF47" s="13">
        <f>IF($C$1="mm",VLOOKUP($B47,Datos[],MATCH($C$2,Datos[#Headers],0),FALSE)-VLOOKUP(BF$4,Datos[],MATCH($C$2,Datos[#Headers],0),FALSE),(VLOOKUP($B47,Datos[],MATCH($C$2,Datos[#Headers],0),FALSE)-VLOOKUP(BF$4,Datos[],MATCH($C$2,Datos[#Headers],0),FALSE))/VLOOKUP($B47,Datos[],MATCH($C$2,Datos[#Headers],0),FALSE))</f>
        <v>-35.56</v>
      </c>
      <c r="BG47" s="13">
        <f>IF($C$1="mm",VLOOKUP($B47,Datos[],MATCH($C$2,Datos[#Headers],0),FALSE)-VLOOKUP(BG$4,Datos[],MATCH($C$2,Datos[#Headers],0),FALSE),(VLOOKUP($B47,Datos[],MATCH($C$2,Datos[#Headers],0),FALSE)-VLOOKUP(BG$4,Datos[],MATCH($C$2,Datos[#Headers],0),FALSE))/VLOOKUP($B47,Datos[],MATCH($C$2,Datos[#Headers],0),FALSE))</f>
        <v>-48.259999999999991</v>
      </c>
      <c r="BH47" s="13">
        <f>IF($C$1="mm",VLOOKUP($B47,Datos[],MATCH($C$2,Datos[#Headers],0),FALSE)-VLOOKUP(BH$4,Datos[],MATCH($C$2,Datos[#Headers],0),FALSE),(VLOOKUP($B47,Datos[],MATCH($C$2,Datos[#Headers],0),FALSE)-VLOOKUP(BH$4,Datos[],MATCH($C$2,Datos[#Headers],0),FALSE))/VLOOKUP($B47,Datos[],MATCH($C$2,Datos[#Headers],0),FALSE))</f>
        <v>-61.06</v>
      </c>
      <c r="BI47" s="13">
        <f>IF($C$1="mm",VLOOKUP($B47,Datos[],MATCH($C$2,Datos[#Headers],0),FALSE)-VLOOKUP(BI$4,Datos[],MATCH($C$2,Datos[#Headers],0),FALSE),(VLOOKUP($B47,Datos[],MATCH($C$2,Datos[#Headers],0),FALSE)-VLOOKUP(BI$4,Datos[],MATCH($C$2,Datos[#Headers],0),FALSE))/VLOOKUP($B47,Datos[],MATCH($C$2,Datos[#Headers],0),FALSE))</f>
        <v>0</v>
      </c>
      <c r="BJ47" s="13">
        <f>IF($C$1="mm",VLOOKUP($B47,Datos[],MATCH($C$2,Datos[#Headers],0),FALSE)-VLOOKUP(BJ$4,Datos[],MATCH($C$2,Datos[#Headers],0),FALSE),(VLOOKUP($B47,Datos[],MATCH($C$2,Datos[#Headers],0),FALSE)-VLOOKUP(BJ$4,Datos[],MATCH($C$2,Datos[#Headers],0),FALSE))/VLOOKUP($B47,Datos[],MATCH($C$2,Datos[#Headers],0),FALSE))</f>
        <v>-5.0799999999999841</v>
      </c>
      <c r="BK47" s="13">
        <f>IF($C$1="mm",VLOOKUP($B47,Datos[],MATCH($C$2,Datos[#Headers],0),FALSE)-VLOOKUP(BK$4,Datos[],MATCH($C$2,Datos[#Headers],0),FALSE),(VLOOKUP($B47,Datos[],MATCH($C$2,Datos[#Headers],0),FALSE)-VLOOKUP(BK$4,Datos[],MATCH($C$2,Datos[#Headers],0),FALSE))/VLOOKUP($B47,Datos[],MATCH($C$2,Datos[#Headers],0),FALSE))</f>
        <v>-33.019999999999982</v>
      </c>
      <c r="BL47" s="13">
        <f>IF($C$1="mm",VLOOKUP($B47,Datos[],MATCH($C$2,Datos[#Headers],0),FALSE)-VLOOKUP(BL$4,Datos[],MATCH($C$2,Datos[#Headers],0),FALSE),(VLOOKUP($B47,Datos[],MATCH($C$2,Datos[#Headers],0),FALSE)-VLOOKUP(BL$4,Datos[],MATCH($C$2,Datos[#Headers],0),FALSE))/VLOOKUP($B47,Datos[],MATCH($C$2,Datos[#Headers],0),FALSE))</f>
        <v>-66.04000000000002</v>
      </c>
      <c r="BM47" s="13">
        <f>IF($C$1="mm",VLOOKUP($B47,Datos[],MATCH($C$2,Datos[#Headers],0),FALSE)-VLOOKUP(BM$4,Datos[],MATCH($C$2,Datos[#Headers],0),FALSE),(VLOOKUP($B47,Datos[],MATCH($C$2,Datos[#Headers],0),FALSE)-VLOOKUP(BM$4,Datos[],MATCH($C$2,Datos[#Headers],0),FALSE))/VLOOKUP($B47,Datos[],MATCH($C$2,Datos[#Headers],0),FALSE))</f>
        <v>-66.04000000000002</v>
      </c>
    </row>
    <row r="48" spans="2:65" s="10" customFormat="1" ht="29.7" customHeight="1" x14ac:dyDescent="0.55000000000000004">
      <c r="B48" s="29" t="s">
        <v>66</v>
      </c>
      <c r="C48" s="13">
        <f>IF($C$1="mm",VLOOKUP($B48,Datos[],MATCH($C$2,Datos[#Headers],0),FALSE)-VLOOKUP(C$4,Datos[],MATCH($C$2,Datos[#Headers],0),FALSE),(VLOOKUP($B48,Datos[],MATCH($C$2,Datos[#Headers],0),FALSE)-VLOOKUP(C$4,Datos[],MATCH($C$2,Datos[#Headers],0),FALSE))/VLOOKUP($B48,Datos[],MATCH($C$2,Datos[#Headers],0),FALSE))</f>
        <v>46.481999999999999</v>
      </c>
      <c r="D48" s="13">
        <f>IF($C$1="mm",VLOOKUP($B48,Datos[],MATCH($C$2,Datos[#Headers],0),FALSE)-VLOOKUP(D$4,Datos[],MATCH($C$2,Datos[#Headers],0),FALSE),(VLOOKUP($B48,Datos[],MATCH($C$2,Datos[#Headers],0),FALSE)-VLOOKUP(D$4,Datos[],MATCH($C$2,Datos[#Headers],0),FALSE))/VLOOKUP($B48,Datos[],MATCH($C$2,Datos[#Headers],0),FALSE))</f>
        <v>46.481999999999999</v>
      </c>
      <c r="E48" s="13">
        <f>IF($C$1="mm",VLOOKUP($B48,Datos[],MATCH($C$2,Datos[#Headers],0),FALSE)-VLOOKUP(E$4,Datos[],MATCH($C$2,Datos[#Headers],0),FALSE),(VLOOKUP($B48,Datos[],MATCH($C$2,Datos[#Headers],0),FALSE)-VLOOKUP(E$4,Datos[],MATCH($C$2,Datos[#Headers],0),FALSE))/VLOOKUP($B48,Datos[],MATCH($C$2,Datos[#Headers],0),FALSE))</f>
        <v>-45.550000000000011</v>
      </c>
      <c r="F48" s="13">
        <f>IF($C$1="mm",VLOOKUP($B48,Datos[],MATCH($C$2,Datos[#Headers],0),FALSE)-VLOOKUP(F$4,Datos[],MATCH($C$2,Datos[#Headers],0),FALSE),(VLOOKUP($B48,Datos[],MATCH($C$2,Datos[#Headers],0),FALSE)-VLOOKUP(F$4,Datos[],MATCH($C$2,Datos[#Headers],0),FALSE))/VLOOKUP($B48,Datos[],MATCH($C$2,Datos[#Headers],0),FALSE))</f>
        <v>-25.400000000000006</v>
      </c>
      <c r="G48" s="13">
        <f>IF($C$1="mm",VLOOKUP($B48,Datos[],MATCH($C$2,Datos[#Headers],0),FALSE)-VLOOKUP(G$4,Datos[],MATCH($C$2,Datos[#Headers],0),FALSE),(VLOOKUP($B48,Datos[],MATCH($C$2,Datos[#Headers],0),FALSE)-VLOOKUP(G$4,Datos[],MATCH($C$2,Datos[#Headers],0),FALSE))/VLOOKUP($B48,Datos[],MATCH($C$2,Datos[#Headers],0),FALSE))</f>
        <v>-25.400000000000006</v>
      </c>
      <c r="H48" s="13">
        <f>IF($C$1="mm",VLOOKUP($B48,Datos[],MATCH($C$2,Datos[#Headers],0),FALSE)-VLOOKUP(H$4,Datos[],MATCH($C$2,Datos[#Headers],0),FALSE),(VLOOKUP($B48,Datos[],MATCH($C$2,Datos[#Headers],0),FALSE)-VLOOKUP(H$4,Datos[],MATCH($C$2,Datos[#Headers],0),FALSE))/VLOOKUP($B48,Datos[],MATCH($C$2,Datos[#Headers],0),FALSE))</f>
        <v>28.448000000000008</v>
      </c>
      <c r="I48" s="13">
        <f>IF($C$1="mm",VLOOKUP($B48,Datos[],MATCH($C$2,Datos[#Headers],0),FALSE)-VLOOKUP(I$4,Datos[],MATCH($C$2,Datos[#Headers],0),FALSE),(VLOOKUP($B48,Datos[],MATCH($C$2,Datos[#Headers],0),FALSE)-VLOOKUP(I$4,Datos[],MATCH($C$2,Datos[#Headers],0),FALSE))/VLOOKUP($B48,Datos[],MATCH($C$2,Datos[#Headers],0),FALSE))</f>
        <v>-19.050000000000011</v>
      </c>
      <c r="J48" s="13">
        <f>IF($C$1="mm",VLOOKUP($B48,Datos[],MATCH($C$2,Datos[#Headers],0),FALSE)-VLOOKUP(J$4,Datos[],MATCH($C$2,Datos[#Headers],0),FALSE),(VLOOKUP($B48,Datos[],MATCH($C$2,Datos[#Headers],0),FALSE)-VLOOKUP(J$4,Datos[],MATCH($C$2,Datos[#Headers],0),FALSE))/VLOOKUP($B48,Datos[],MATCH($C$2,Datos[#Headers],0),FALSE))</f>
        <v>-20.319999999999993</v>
      </c>
      <c r="K48" s="13">
        <f>IF($C$1="mm",VLOOKUP($B48,Datos[],MATCH($C$2,Datos[#Headers],0),FALSE)-VLOOKUP(K$4,Datos[],MATCH($C$2,Datos[#Headers],0),FALSE),(VLOOKUP($B48,Datos[],MATCH($C$2,Datos[#Headers],0),FALSE)-VLOOKUP(K$4,Datos[],MATCH($C$2,Datos[#Headers],0),FALSE))/VLOOKUP($B48,Datos[],MATCH($C$2,Datos[#Headers],0),FALSE))</f>
        <v>-1.2700000000000102</v>
      </c>
      <c r="L48" s="13">
        <f>IF($C$1="mm",VLOOKUP($B48,Datos[],MATCH($C$2,Datos[#Headers],0),FALSE)-VLOOKUP(L$4,Datos[],MATCH($C$2,Datos[#Headers],0),FALSE),(VLOOKUP($B48,Datos[],MATCH($C$2,Datos[#Headers],0),FALSE)-VLOOKUP(L$4,Datos[],MATCH($C$2,Datos[#Headers],0),FALSE))/VLOOKUP($B48,Datos[],MATCH($C$2,Datos[#Headers],0),FALSE))</f>
        <v>-1.2700000000000102</v>
      </c>
      <c r="M48" s="13">
        <f>IF($C$1="mm",VLOOKUP($B48,Datos[],MATCH($C$2,Datos[#Headers],0),FALSE)-VLOOKUP(M$4,Datos[],MATCH($C$2,Datos[#Headers],0),FALSE),(VLOOKUP($B48,Datos[],MATCH($C$2,Datos[#Headers],0),FALSE)-VLOOKUP(M$4,Datos[],MATCH($C$2,Datos[#Headers],0),FALSE))/VLOOKUP($B48,Datos[],MATCH($C$2,Datos[#Headers],0),FALSE))</f>
        <v>-23.622000000000014</v>
      </c>
      <c r="N48" s="13">
        <f>IF($C$1="mm",VLOOKUP($B48,Datos[],MATCH($C$2,Datos[#Headers],0),FALSE)-VLOOKUP(N$4,Datos[],MATCH($C$2,Datos[#Headers],0),FALSE),(VLOOKUP($B48,Datos[],MATCH($C$2,Datos[#Headers],0),FALSE)-VLOOKUP(N$4,Datos[],MATCH($C$2,Datos[#Headers],0),FALSE))/VLOOKUP($B48,Datos[],MATCH($C$2,Datos[#Headers],0),FALSE))</f>
        <v>13.461999999999989</v>
      </c>
      <c r="O48" s="13">
        <f>IF($C$1="mm",VLOOKUP($B48,Datos[],MATCH($C$2,Datos[#Headers],0),FALSE)-VLOOKUP(O$4,Datos[],MATCH($C$2,Datos[#Headers],0),FALSE),(VLOOKUP($B48,Datos[],MATCH($C$2,Datos[#Headers],0),FALSE)-VLOOKUP(O$4,Datos[],MATCH($C$2,Datos[#Headers],0),FALSE))/VLOOKUP($B48,Datos[],MATCH($C$2,Datos[#Headers],0),FALSE))</f>
        <v>-13.550000000000011</v>
      </c>
      <c r="P48" s="13">
        <f>IF($C$1="mm",VLOOKUP($B48,Datos[],MATCH($C$2,Datos[#Headers],0),FALSE)-VLOOKUP(P$4,Datos[],MATCH($C$2,Datos[#Headers],0),FALSE),(VLOOKUP($B48,Datos[],MATCH($C$2,Datos[#Headers],0),FALSE)-VLOOKUP(P$4,Datos[],MATCH($C$2,Datos[#Headers],0),FALSE))/VLOOKUP($B48,Datos[],MATCH($C$2,Datos[#Headers],0),FALSE))</f>
        <v>-36.550000000000011</v>
      </c>
      <c r="Q48" s="13">
        <f>IF($C$1="mm",VLOOKUP($B48,Datos[],MATCH($C$2,Datos[#Headers],0),FALSE)-VLOOKUP(Q$4,Datos[],MATCH($C$2,Datos[#Headers],0),FALSE),(VLOOKUP($B48,Datos[],MATCH($C$2,Datos[#Headers],0),FALSE)-VLOOKUP(Q$4,Datos[],MATCH($C$2,Datos[#Headers],0),FALSE))/VLOOKUP($B48,Datos[],MATCH($C$2,Datos[#Headers],0),FALSE))</f>
        <v>-15.550000000000011</v>
      </c>
      <c r="R48" s="13">
        <f>IF($C$1="mm",VLOOKUP($B48,Datos[],MATCH($C$2,Datos[#Headers],0),FALSE)-VLOOKUP(R$4,Datos[],MATCH($C$2,Datos[#Headers],0),FALSE),(VLOOKUP($B48,Datos[],MATCH($C$2,Datos[#Headers],0),FALSE)-VLOOKUP(R$4,Datos[],MATCH($C$2,Datos[#Headers],0),FALSE))/VLOOKUP($B48,Datos[],MATCH($C$2,Datos[#Headers],0),FALSE))</f>
        <v>-31.550000000000011</v>
      </c>
      <c r="S48" s="13">
        <f>IF($C$1="mm",VLOOKUP($B48,Datos[],MATCH($C$2,Datos[#Headers],0),FALSE)-VLOOKUP(S$4,Datos[],MATCH($C$2,Datos[#Headers],0),FALSE),(VLOOKUP($B48,Datos[],MATCH($C$2,Datos[#Headers],0),FALSE)-VLOOKUP(S$4,Datos[],MATCH($C$2,Datos[#Headers],0),FALSE))/VLOOKUP($B48,Datos[],MATCH($C$2,Datos[#Headers],0),FALSE))</f>
        <v>10.949999999999989</v>
      </c>
      <c r="T48" s="13">
        <f>IF($C$1="mm",VLOOKUP($B48,Datos[],MATCH($C$2,Datos[#Headers],0),FALSE)-VLOOKUP(T$4,Datos[],MATCH($C$2,Datos[#Headers],0),FALSE),(VLOOKUP($B48,Datos[],MATCH($C$2,Datos[#Headers],0),FALSE)-VLOOKUP(T$4,Datos[],MATCH($C$2,Datos[#Headers],0),FALSE))/VLOOKUP($B48,Datos[],MATCH($C$2,Datos[#Headers],0),FALSE))</f>
        <v>1.4499999999999886</v>
      </c>
      <c r="U48" s="13">
        <f>IF($C$1="mm",VLOOKUP($B48,Datos[],MATCH($C$2,Datos[#Headers],0),FALSE)-VLOOKUP(U$4,Datos[],MATCH($C$2,Datos[#Headers],0),FALSE),(VLOOKUP($B48,Datos[],MATCH($C$2,Datos[#Headers],0),FALSE)-VLOOKUP(U$4,Datos[],MATCH($C$2,Datos[#Headers],0),FALSE))/VLOOKUP($B48,Datos[],MATCH($C$2,Datos[#Headers],0),FALSE))</f>
        <v>-16.550000000000011</v>
      </c>
      <c r="V48" s="13">
        <f>IF($C$1="mm",VLOOKUP($B48,Datos[],MATCH($C$2,Datos[#Headers],0),FALSE)-VLOOKUP(V$4,Datos[],MATCH($C$2,Datos[#Headers],0),FALSE),(VLOOKUP($B48,Datos[],MATCH($C$2,Datos[#Headers],0),FALSE)-VLOOKUP(V$4,Datos[],MATCH($C$2,Datos[#Headers],0),FALSE))/VLOOKUP($B48,Datos[],MATCH($C$2,Datos[#Headers],0),FALSE))</f>
        <v>-1.2700000000000102</v>
      </c>
      <c r="W48" s="13">
        <f>IF($C$1="mm",VLOOKUP($B48,Datos[],MATCH($C$2,Datos[#Headers],0),FALSE)-VLOOKUP(W$4,Datos[],MATCH($C$2,Datos[#Headers],0),FALSE),(VLOOKUP($B48,Datos[],MATCH($C$2,Datos[#Headers],0),FALSE)-VLOOKUP(W$4,Datos[],MATCH($C$2,Datos[#Headers],0),FALSE))/VLOOKUP($B48,Datos[],MATCH($C$2,Datos[#Headers],0),FALSE))</f>
        <v>-36.550000000000011</v>
      </c>
      <c r="X48" s="13">
        <f>IF($C$1="mm",VLOOKUP($B48,Datos[],MATCH($C$2,Datos[#Headers],0),FALSE)-VLOOKUP(X$4,Datos[],MATCH($C$2,Datos[#Headers],0),FALSE),(VLOOKUP($B48,Datos[],MATCH($C$2,Datos[#Headers],0),FALSE)-VLOOKUP(X$4,Datos[],MATCH($C$2,Datos[#Headers],0),FALSE))/VLOOKUP($B48,Datos[],MATCH($C$2,Datos[#Headers],0),FALSE))</f>
        <v>-16.550000000000011</v>
      </c>
      <c r="Y48" s="13">
        <f>IF($C$1="mm",VLOOKUP($B48,Datos[],MATCH($C$2,Datos[#Headers],0),FALSE)-VLOOKUP(Y$4,Datos[],MATCH($C$2,Datos[#Headers],0),FALSE),(VLOOKUP($B48,Datos[],MATCH($C$2,Datos[#Headers],0),FALSE)-VLOOKUP(Y$4,Datos[],MATCH($C$2,Datos[#Headers],0),FALSE))/VLOOKUP($B48,Datos[],MATCH($C$2,Datos[#Headers],0),FALSE))</f>
        <v>-30.550000000000011</v>
      </c>
      <c r="Z48" s="13">
        <f>IF($C$1="mm",VLOOKUP($B48,Datos[],MATCH($C$2,Datos[#Headers],0),FALSE)-VLOOKUP(Z$4,Datos[],MATCH($C$2,Datos[#Headers],0),FALSE),(VLOOKUP($B48,Datos[],MATCH($C$2,Datos[#Headers],0),FALSE)-VLOOKUP(Z$4,Datos[],MATCH($C$2,Datos[#Headers],0),FALSE))/VLOOKUP($B48,Datos[],MATCH($C$2,Datos[#Headers],0),FALSE))</f>
        <v>-13.462000000000018</v>
      </c>
      <c r="AA48" s="13">
        <f>IF($C$1="mm",VLOOKUP($B48,Datos[],MATCH($C$2,Datos[#Headers],0),FALSE)-VLOOKUP(AA$4,Datos[],MATCH($C$2,Datos[#Headers],0),FALSE),(VLOOKUP($B48,Datos[],MATCH($C$2,Datos[#Headers],0),FALSE)-VLOOKUP(AA$4,Datos[],MATCH($C$2,Datos[#Headers],0),FALSE))/VLOOKUP($B48,Datos[],MATCH($C$2,Datos[#Headers],0),FALSE))</f>
        <v>-17.550000000000011</v>
      </c>
      <c r="AB48" s="13">
        <f>IF($C$1="mm",VLOOKUP($B48,Datos[],MATCH($C$2,Datos[#Headers],0),FALSE)-VLOOKUP(AB$4,Datos[],MATCH($C$2,Datos[#Headers],0),FALSE),(VLOOKUP($B48,Datos[],MATCH($C$2,Datos[#Headers],0),FALSE)-VLOOKUP(AB$4,Datos[],MATCH($C$2,Datos[#Headers],0),FALSE))/VLOOKUP($B48,Datos[],MATCH($C$2,Datos[#Headers],0),FALSE))</f>
        <v>8.382000000000005</v>
      </c>
      <c r="AC48" s="13">
        <f>IF($C$1="mm",VLOOKUP($B48,Datos[],MATCH($C$2,Datos[#Headers],0),FALSE)-VLOOKUP(AC$4,Datos[],MATCH($C$2,Datos[#Headers],0),FALSE),(VLOOKUP($B48,Datos[],MATCH($C$2,Datos[#Headers],0),FALSE)-VLOOKUP(AC$4,Datos[],MATCH($C$2,Datos[#Headers],0),FALSE))/VLOOKUP($B48,Datos[],MATCH($C$2,Datos[#Headers],0),FALSE))</f>
        <v>-50.546000000000021</v>
      </c>
      <c r="AD48" s="13">
        <f>IF($C$1="mm",VLOOKUP($B48,Datos[],MATCH($C$2,Datos[#Headers],0),FALSE)-VLOOKUP(AD$4,Datos[],MATCH($C$2,Datos[#Headers],0),FALSE),(VLOOKUP($B48,Datos[],MATCH($C$2,Datos[#Headers],0),FALSE)-VLOOKUP(AD$4,Datos[],MATCH($C$2,Datos[#Headers],0),FALSE))/VLOOKUP($B48,Datos[],MATCH($C$2,Datos[#Headers],0),FALSE))</f>
        <v>12.44599999999997</v>
      </c>
      <c r="AE48" s="13">
        <f>IF($C$1="mm",VLOOKUP($B48,Datos[],MATCH($C$2,Datos[#Headers],0),FALSE)-VLOOKUP(AE$4,Datos[],MATCH($C$2,Datos[#Headers],0),FALSE),(VLOOKUP($B48,Datos[],MATCH($C$2,Datos[#Headers],0),FALSE)-VLOOKUP(AE$4,Datos[],MATCH($C$2,Datos[#Headers],0),FALSE))/VLOOKUP($B48,Datos[],MATCH($C$2,Datos[#Headers],0),FALSE))</f>
        <v>6.3499999999999943</v>
      </c>
      <c r="AF48" s="13">
        <f>IF($C$1="mm",VLOOKUP($B48,Datos[],MATCH($C$2,Datos[#Headers],0),FALSE)-VLOOKUP(AF$4,Datos[],MATCH($C$2,Datos[#Headers],0),FALSE),(VLOOKUP($B48,Datos[],MATCH($C$2,Datos[#Headers],0),FALSE)-VLOOKUP(AF$4,Datos[],MATCH($C$2,Datos[#Headers],0),FALSE))/VLOOKUP($B48,Datos[],MATCH($C$2,Datos[#Headers],0),FALSE))</f>
        <v>-17.52600000000001</v>
      </c>
      <c r="AG48" s="13">
        <f>IF($C$1="mm",VLOOKUP($B48,Datos[],MATCH($C$2,Datos[#Headers],0),FALSE)-VLOOKUP(AG$4,Datos[],MATCH($C$2,Datos[#Headers],0),FALSE),(VLOOKUP($B48,Datos[],MATCH($C$2,Datos[#Headers],0),FALSE)-VLOOKUP(AG$4,Datos[],MATCH($C$2,Datos[#Headers],0),FALSE))/VLOOKUP($B48,Datos[],MATCH($C$2,Datos[#Headers],0),FALSE))</f>
        <v>-13.462000000000018</v>
      </c>
      <c r="AH48" s="13">
        <f>IF($C$1="mm",VLOOKUP($B48,Datos[],MATCH($C$2,Datos[#Headers],0),FALSE)-VLOOKUP(AH$4,Datos[],MATCH($C$2,Datos[#Headers],0),FALSE),(VLOOKUP($B48,Datos[],MATCH($C$2,Datos[#Headers],0),FALSE)-VLOOKUP(AH$4,Datos[],MATCH($C$2,Datos[#Headers],0),FALSE))/VLOOKUP($B48,Datos[],MATCH($C$2,Datos[#Headers],0),FALSE))</f>
        <v>-9.3980000000000246</v>
      </c>
      <c r="AI48" s="13">
        <f>IF($C$1="mm",VLOOKUP($B48,Datos[],MATCH($C$2,Datos[#Headers],0),FALSE)-VLOOKUP(AI$4,Datos[],MATCH($C$2,Datos[#Headers],0),FALSE),(VLOOKUP($B48,Datos[],MATCH($C$2,Datos[#Headers],0),FALSE)-VLOOKUP(AI$4,Datos[],MATCH($C$2,Datos[#Headers],0),FALSE))/VLOOKUP($B48,Datos[],MATCH($C$2,Datos[#Headers],0),FALSE))</f>
        <v>-24.384000000000015</v>
      </c>
      <c r="AJ48" s="13">
        <f>IF($C$1="mm",VLOOKUP($B48,Datos[],MATCH($C$2,Datos[#Headers],0),FALSE)-VLOOKUP(AJ$4,Datos[],MATCH($C$2,Datos[#Headers],0),FALSE),(VLOOKUP($B48,Datos[],MATCH($C$2,Datos[#Headers],0),FALSE)-VLOOKUP(AJ$4,Datos[],MATCH($C$2,Datos[#Headers],0),FALSE))/VLOOKUP($B48,Datos[],MATCH($C$2,Datos[#Headers],0),FALSE))</f>
        <v>8.382000000000005</v>
      </c>
      <c r="AK48" s="13">
        <f>IF($C$1="mm",VLOOKUP($B48,Datos[],MATCH($C$2,Datos[#Headers],0),FALSE)-VLOOKUP(AK$4,Datos[],MATCH($C$2,Datos[#Headers],0),FALSE),(VLOOKUP($B48,Datos[],MATCH($C$2,Datos[#Headers],0),FALSE)-VLOOKUP(AK$4,Datos[],MATCH($C$2,Datos[#Headers],0),FALSE))/VLOOKUP($B48,Datos[],MATCH($C$2,Datos[#Headers],0),FALSE))</f>
        <v>-14.550000000000011</v>
      </c>
      <c r="AL48" s="13">
        <f>IF($C$1="mm",VLOOKUP($B48,Datos[],MATCH($C$2,Datos[#Headers],0),FALSE)-VLOOKUP(AL$4,Datos[],MATCH($C$2,Datos[#Headers],0),FALSE),(VLOOKUP($B48,Datos[],MATCH($C$2,Datos[#Headers],0),FALSE)-VLOOKUP(AL$4,Datos[],MATCH($C$2,Datos[#Headers],0),FALSE))/VLOOKUP($B48,Datos[],MATCH($C$2,Datos[#Headers],0),FALSE))</f>
        <v>-38.550000000000011</v>
      </c>
      <c r="AM48" s="13">
        <f>IF($C$1="mm",VLOOKUP($B48,Datos[],MATCH($C$2,Datos[#Headers],0),FALSE)-VLOOKUP(AM$4,Datos[],MATCH($C$2,Datos[#Headers],0),FALSE),(VLOOKUP($B48,Datos[],MATCH($C$2,Datos[#Headers],0),FALSE)-VLOOKUP(AM$4,Datos[],MATCH($C$2,Datos[#Headers],0),FALSE))/VLOOKUP($B48,Datos[],MATCH($C$2,Datos[#Headers],0),FALSE))</f>
        <v>3.5560000000000116</v>
      </c>
      <c r="AN48" s="13">
        <f>IF($C$1="mm",VLOOKUP($B48,Datos[],MATCH($C$2,Datos[#Headers],0),FALSE)-VLOOKUP(AN$4,Datos[],MATCH($C$2,Datos[#Headers],0),FALSE),(VLOOKUP($B48,Datos[],MATCH($C$2,Datos[#Headers],0),FALSE)-VLOOKUP(AN$4,Datos[],MATCH($C$2,Datos[#Headers],0),FALSE))/VLOOKUP($B48,Datos[],MATCH($C$2,Datos[#Headers],0),FALSE))</f>
        <v>-23.622000000000014</v>
      </c>
      <c r="AO48" s="13">
        <f>IF($C$1="mm",VLOOKUP($B48,Datos[],MATCH($C$2,Datos[#Headers],0),FALSE)-VLOOKUP(AO$4,Datos[],MATCH($C$2,Datos[#Headers],0),FALSE),(VLOOKUP($B48,Datos[],MATCH($C$2,Datos[#Headers],0),FALSE)-VLOOKUP(AO$4,Datos[],MATCH($C$2,Datos[#Headers],0),FALSE))/VLOOKUP($B48,Datos[],MATCH($C$2,Datos[#Headers],0),FALSE))</f>
        <v>-1.5240000000000009</v>
      </c>
      <c r="AP48" s="13">
        <f>IF($C$1="mm",VLOOKUP($B48,Datos[],MATCH($C$2,Datos[#Headers],0),FALSE)-VLOOKUP(AP$4,Datos[],MATCH($C$2,Datos[#Headers],0),FALSE),(VLOOKUP($B48,Datos[],MATCH($C$2,Datos[#Headers],0),FALSE)-VLOOKUP(AP$4,Datos[],MATCH($C$2,Datos[#Headers],0),FALSE))/VLOOKUP($B48,Datos[],MATCH($C$2,Datos[#Headers],0),FALSE))</f>
        <v>-6.3500000000000227</v>
      </c>
      <c r="AQ48" s="13">
        <f>IF($C$1="mm",VLOOKUP($B48,Datos[],MATCH($C$2,Datos[#Headers],0),FALSE)-VLOOKUP(AQ$4,Datos[],MATCH($C$2,Datos[#Headers],0),FALSE),(VLOOKUP($B48,Datos[],MATCH($C$2,Datos[#Headers],0),FALSE)-VLOOKUP(AQ$4,Datos[],MATCH($C$2,Datos[#Headers],0),FALSE))/VLOOKUP($B48,Datos[],MATCH($C$2,Datos[#Headers],0),FALSE))</f>
        <v>-44.550000000000011</v>
      </c>
      <c r="AR48" s="13">
        <f>IF($C$1="mm",VLOOKUP($B48,Datos[],MATCH($C$2,Datos[#Headers],0),FALSE)-VLOOKUP(AR$4,Datos[],MATCH($C$2,Datos[#Headers],0),FALSE),(VLOOKUP($B48,Datos[],MATCH($C$2,Datos[#Headers],0),FALSE)-VLOOKUP(AR$4,Datos[],MATCH($C$2,Datos[#Headers],0),FALSE))/VLOOKUP($B48,Datos[],MATCH($C$2,Datos[#Headers],0),FALSE))</f>
        <v>-36.550000000000011</v>
      </c>
      <c r="AS48" s="13">
        <f>IF($C$1="mm",VLOOKUP($B48,Datos[],MATCH($C$2,Datos[#Headers],0),FALSE)-VLOOKUP(AS$4,Datos[],MATCH($C$2,Datos[#Headers],0),FALSE),(VLOOKUP($B48,Datos[],MATCH($C$2,Datos[#Headers],0),FALSE)-VLOOKUP(AS$4,Datos[],MATCH($C$2,Datos[#Headers],0),FALSE))/VLOOKUP($B48,Datos[],MATCH($C$2,Datos[#Headers],0),FALSE))</f>
        <v>16.509999999999991</v>
      </c>
      <c r="AT48" s="13">
        <f>IF($C$1="mm",VLOOKUP($B48,Datos[],MATCH($C$2,Datos[#Headers],0),FALSE)-VLOOKUP(AT$4,Datos[],MATCH($C$2,Datos[#Headers],0),FALSE),(VLOOKUP($B48,Datos[],MATCH($C$2,Datos[#Headers],0),FALSE)-VLOOKUP(AT$4,Datos[],MATCH($C$2,Datos[#Headers],0),FALSE))/VLOOKUP($B48,Datos[],MATCH($C$2,Datos[#Headers],0),FALSE))</f>
        <v>0</v>
      </c>
      <c r="AU48" s="13">
        <f>IF($C$1="mm",VLOOKUP($B48,Datos[],MATCH($C$2,Datos[#Headers],0),FALSE)-VLOOKUP(AU$4,Datos[],MATCH($C$2,Datos[#Headers],0),FALSE),(VLOOKUP($B48,Datos[],MATCH($C$2,Datos[#Headers],0),FALSE)-VLOOKUP(AU$4,Datos[],MATCH($C$2,Datos[#Headers],0),FALSE))/VLOOKUP($B48,Datos[],MATCH($C$2,Datos[#Headers],0),FALSE))</f>
        <v>36.830000000000013</v>
      </c>
      <c r="AV48" s="13">
        <f>IF($C$1="mm",VLOOKUP($B48,Datos[],MATCH($C$2,Datos[#Headers],0),FALSE)-VLOOKUP(AV$4,Datos[],MATCH($C$2,Datos[#Headers],0),FALSE),(VLOOKUP($B48,Datos[],MATCH($C$2,Datos[#Headers],0),FALSE)-VLOOKUP(AV$4,Datos[],MATCH($C$2,Datos[#Headers],0),FALSE))/VLOOKUP($B48,Datos[],MATCH($C$2,Datos[#Headers],0),FALSE))</f>
        <v>-38.550000000000011</v>
      </c>
      <c r="AW48" s="13">
        <f>IF($C$1="mm",VLOOKUP($B48,Datos[],MATCH($C$2,Datos[#Headers],0),FALSE)-VLOOKUP(AW$4,Datos[],MATCH($C$2,Datos[#Headers],0),FALSE),(VLOOKUP($B48,Datos[],MATCH($C$2,Datos[#Headers],0),FALSE)-VLOOKUP(AW$4,Datos[],MATCH($C$2,Datos[#Headers],0),FALSE))/VLOOKUP($B48,Datos[],MATCH($C$2,Datos[#Headers],0),FALSE))</f>
        <v>-12.700000000000017</v>
      </c>
      <c r="AX48" s="13">
        <f>IF($C$1="mm",VLOOKUP($B48,Datos[],MATCH($C$2,Datos[#Headers],0),FALSE)-VLOOKUP(AX$4,Datos[],MATCH($C$2,Datos[#Headers],0),FALSE),(VLOOKUP($B48,Datos[],MATCH($C$2,Datos[#Headers],0),FALSE)-VLOOKUP(AX$4,Datos[],MATCH($C$2,Datos[#Headers],0),FALSE))/VLOOKUP($B48,Datos[],MATCH($C$2,Datos[#Headers],0),FALSE))</f>
        <v>-38.099999999999994</v>
      </c>
      <c r="AY48" s="13">
        <f>IF($C$1="mm",VLOOKUP($B48,Datos[],MATCH($C$2,Datos[#Headers],0),FALSE)-VLOOKUP(AY$4,Datos[],MATCH($C$2,Datos[#Headers],0),FALSE),(VLOOKUP($B48,Datos[],MATCH($C$2,Datos[#Headers],0),FALSE)-VLOOKUP(AY$4,Datos[],MATCH($C$2,Datos[#Headers],0),FALSE))/VLOOKUP($B48,Datos[],MATCH($C$2,Datos[#Headers],0),FALSE))</f>
        <v>3.8099999999999739</v>
      </c>
      <c r="AZ48" s="13">
        <f>IF($C$1="mm",VLOOKUP($B48,Datos[],MATCH($C$2,Datos[#Headers],0),FALSE)-VLOOKUP(AZ$4,Datos[],MATCH($C$2,Datos[#Headers],0),FALSE),(VLOOKUP($B48,Datos[],MATCH($C$2,Datos[#Headers],0),FALSE)-VLOOKUP(AZ$4,Datos[],MATCH($C$2,Datos[#Headers],0),FALSE))/VLOOKUP($B48,Datos[],MATCH($C$2,Datos[#Headers],0),FALSE))</f>
        <v>-1.2700000000000102</v>
      </c>
      <c r="BA48" s="13">
        <f>IF($C$1="mm",VLOOKUP($B48,Datos[],MATCH($C$2,Datos[#Headers],0),FALSE)-VLOOKUP(BA$4,Datos[],MATCH($C$2,Datos[#Headers],0),FALSE),(VLOOKUP($B48,Datos[],MATCH($C$2,Datos[#Headers],0),FALSE)-VLOOKUP(BA$4,Datos[],MATCH($C$2,Datos[#Headers],0),FALSE))/VLOOKUP($B48,Datos[],MATCH($C$2,Datos[#Headers],0),FALSE))</f>
        <v>16.509999999999991</v>
      </c>
      <c r="BB48" s="13" t="e">
        <f>IF($C$1="mm",VLOOKUP($B48,Datos[],MATCH($C$2,Datos[#Headers],0),FALSE)-VLOOKUP(BB$4,Datos[],MATCH($C$2,Datos[#Headers],0),FALSE),(VLOOKUP($B48,Datos[],MATCH($C$2,Datos[#Headers],0),FALSE)-VLOOKUP(BB$4,Datos[],MATCH($C$2,Datos[#Headers],0),FALSE))/VLOOKUP($B48,Datos[],MATCH($C$2,Datos[#Headers],0),FALSE))</f>
        <v>#N/A</v>
      </c>
      <c r="BC48" s="13">
        <f>IF($C$1="mm",VLOOKUP($B48,Datos[],MATCH($C$2,Datos[#Headers],0),FALSE)-VLOOKUP(BC$4,Datos[],MATCH($C$2,Datos[#Headers],0),FALSE),(VLOOKUP($B48,Datos[],MATCH($C$2,Datos[#Headers],0),FALSE)-VLOOKUP(BC$4,Datos[],MATCH($C$2,Datos[#Headers],0),FALSE))/VLOOKUP($B48,Datos[],MATCH($C$2,Datos[#Headers],0),FALSE))</f>
        <v>8.6359999999999957</v>
      </c>
      <c r="BD48" s="13">
        <f>IF($C$1="mm",VLOOKUP($B48,Datos[],MATCH($C$2,Datos[#Headers],0),FALSE)-VLOOKUP(BD$4,Datos[],MATCH($C$2,Datos[#Headers],0),FALSE),(VLOOKUP($B48,Datos[],MATCH($C$2,Datos[#Headers],0),FALSE)-VLOOKUP(BD$4,Datos[],MATCH($C$2,Datos[#Headers],0),FALSE))/VLOOKUP($B48,Datos[],MATCH($C$2,Datos[#Headers],0),FALSE))</f>
        <v>-19.050000000000011</v>
      </c>
      <c r="BE48" s="13">
        <f>IF($C$1="mm",VLOOKUP($B48,Datos[],MATCH($C$2,Datos[#Headers],0),FALSE)-VLOOKUP(BE$4,Datos[],MATCH($C$2,Datos[#Headers],0),FALSE),(VLOOKUP($B48,Datos[],MATCH($C$2,Datos[#Headers],0),FALSE)-VLOOKUP(BE$4,Datos[],MATCH($C$2,Datos[#Headers],0),FALSE))/VLOOKUP($B48,Datos[],MATCH($C$2,Datos[#Headers],0),FALSE))</f>
        <v>-44.450000000000017</v>
      </c>
      <c r="BF48" s="13">
        <f>IF($C$1="mm",VLOOKUP($B48,Datos[],MATCH($C$2,Datos[#Headers],0),FALSE)-VLOOKUP(BF$4,Datos[],MATCH($C$2,Datos[#Headers],0),FALSE),(VLOOKUP($B48,Datos[],MATCH($C$2,Datos[#Headers],0),FALSE)-VLOOKUP(BF$4,Datos[],MATCH($C$2,Datos[#Headers],0),FALSE))/VLOOKUP($B48,Datos[],MATCH($C$2,Datos[#Headers],0),FALSE))</f>
        <v>-19.050000000000011</v>
      </c>
      <c r="BG48" s="13">
        <f>IF($C$1="mm",VLOOKUP($B48,Datos[],MATCH($C$2,Datos[#Headers],0),FALSE)-VLOOKUP(BG$4,Datos[],MATCH($C$2,Datos[#Headers],0),FALSE),(VLOOKUP($B48,Datos[],MATCH($C$2,Datos[#Headers],0),FALSE)-VLOOKUP(BG$4,Datos[],MATCH($C$2,Datos[#Headers],0),FALSE))/VLOOKUP($B48,Datos[],MATCH($C$2,Datos[#Headers],0),FALSE))</f>
        <v>-31.75</v>
      </c>
      <c r="BH48" s="13">
        <f>IF($C$1="mm",VLOOKUP($B48,Datos[],MATCH($C$2,Datos[#Headers],0),FALSE)-VLOOKUP(BH$4,Datos[],MATCH($C$2,Datos[#Headers],0),FALSE),(VLOOKUP($B48,Datos[],MATCH($C$2,Datos[#Headers],0),FALSE)-VLOOKUP(BH$4,Datos[],MATCH($C$2,Datos[#Headers],0),FALSE))/VLOOKUP($B48,Datos[],MATCH($C$2,Datos[#Headers],0),FALSE))</f>
        <v>-44.550000000000011</v>
      </c>
      <c r="BI48" s="13">
        <f>IF($C$1="mm",VLOOKUP($B48,Datos[],MATCH($C$2,Datos[#Headers],0),FALSE)-VLOOKUP(BI$4,Datos[],MATCH($C$2,Datos[#Headers],0),FALSE),(VLOOKUP($B48,Datos[],MATCH($C$2,Datos[#Headers],0),FALSE)-VLOOKUP(BI$4,Datos[],MATCH($C$2,Datos[#Headers],0),FALSE))/VLOOKUP($B48,Datos[],MATCH($C$2,Datos[#Headers],0),FALSE))</f>
        <v>16.509999999999991</v>
      </c>
      <c r="BJ48" s="13">
        <f>IF($C$1="mm",VLOOKUP($B48,Datos[],MATCH($C$2,Datos[#Headers],0),FALSE)-VLOOKUP(BJ$4,Datos[],MATCH($C$2,Datos[#Headers],0),FALSE),(VLOOKUP($B48,Datos[],MATCH($C$2,Datos[#Headers],0),FALSE)-VLOOKUP(BJ$4,Datos[],MATCH($C$2,Datos[#Headers],0),FALSE))/VLOOKUP($B48,Datos[],MATCH($C$2,Datos[#Headers],0),FALSE))</f>
        <v>11.430000000000007</v>
      </c>
      <c r="BK48" s="13">
        <f>IF($C$1="mm",VLOOKUP($B48,Datos[],MATCH($C$2,Datos[#Headers],0),FALSE)-VLOOKUP(BK$4,Datos[],MATCH($C$2,Datos[#Headers],0),FALSE),(VLOOKUP($B48,Datos[],MATCH($C$2,Datos[#Headers],0),FALSE)-VLOOKUP(BK$4,Datos[],MATCH($C$2,Datos[#Headers],0),FALSE))/VLOOKUP($B48,Datos[],MATCH($C$2,Datos[#Headers],0),FALSE))</f>
        <v>-16.509999999999991</v>
      </c>
      <c r="BL48" s="13">
        <f>IF($C$1="mm",VLOOKUP($B48,Datos[],MATCH($C$2,Datos[#Headers],0),FALSE)-VLOOKUP(BL$4,Datos[],MATCH($C$2,Datos[#Headers],0),FALSE),(VLOOKUP($B48,Datos[],MATCH($C$2,Datos[#Headers],0),FALSE)-VLOOKUP(BL$4,Datos[],MATCH($C$2,Datos[#Headers],0),FALSE))/VLOOKUP($B48,Datos[],MATCH($C$2,Datos[#Headers],0),FALSE))</f>
        <v>-49.53000000000003</v>
      </c>
      <c r="BM48" s="13">
        <f>IF($C$1="mm",VLOOKUP($B48,Datos[],MATCH($C$2,Datos[#Headers],0),FALSE)-VLOOKUP(BM$4,Datos[],MATCH($C$2,Datos[#Headers],0),FALSE),(VLOOKUP($B48,Datos[],MATCH($C$2,Datos[#Headers],0),FALSE)-VLOOKUP(BM$4,Datos[],MATCH($C$2,Datos[#Headers],0),FALSE))/VLOOKUP($B48,Datos[],MATCH($C$2,Datos[#Headers],0),FALSE))</f>
        <v>-49.53000000000003</v>
      </c>
    </row>
    <row r="49" spans="2:65" s="10" customFormat="1" ht="29.7" customHeight="1" x14ac:dyDescent="0.55000000000000004">
      <c r="B49" s="29" t="s">
        <v>71</v>
      </c>
      <c r="C49" s="13">
        <f>IF($C$1="mm",VLOOKUP($B49,Datos[],MATCH($C$2,Datos[#Headers],0),FALSE)-VLOOKUP(C$4,Datos[],MATCH($C$2,Datos[#Headers],0),FALSE),(VLOOKUP($B49,Datos[],MATCH($C$2,Datos[#Headers],0),FALSE)-VLOOKUP(C$4,Datos[],MATCH($C$2,Datos[#Headers],0),FALSE))/VLOOKUP($B49,Datos[],MATCH($C$2,Datos[#Headers],0),FALSE))</f>
        <v>9.6519999999999868</v>
      </c>
      <c r="D49" s="13">
        <f>IF($C$1="mm",VLOOKUP($B49,Datos[],MATCH($C$2,Datos[#Headers],0),FALSE)-VLOOKUP(D$4,Datos[],MATCH($C$2,Datos[#Headers],0),FALSE),(VLOOKUP($B49,Datos[],MATCH($C$2,Datos[#Headers],0),FALSE)-VLOOKUP(D$4,Datos[],MATCH($C$2,Datos[#Headers],0),FALSE))/VLOOKUP($B49,Datos[],MATCH($C$2,Datos[#Headers],0),FALSE))</f>
        <v>9.6519999999999868</v>
      </c>
      <c r="E49" s="13">
        <f>IF($C$1="mm",VLOOKUP($B49,Datos[],MATCH($C$2,Datos[#Headers],0),FALSE)-VLOOKUP(E$4,Datos[],MATCH($C$2,Datos[#Headers],0),FALSE),(VLOOKUP($B49,Datos[],MATCH($C$2,Datos[#Headers],0),FALSE)-VLOOKUP(E$4,Datos[],MATCH($C$2,Datos[#Headers],0),FALSE))/VLOOKUP($B49,Datos[],MATCH($C$2,Datos[#Headers],0),FALSE))</f>
        <v>-82.380000000000024</v>
      </c>
      <c r="F49" s="13">
        <f>IF($C$1="mm",VLOOKUP($B49,Datos[],MATCH($C$2,Datos[#Headers],0),FALSE)-VLOOKUP(F$4,Datos[],MATCH($C$2,Datos[#Headers],0),FALSE),(VLOOKUP($B49,Datos[],MATCH($C$2,Datos[#Headers],0),FALSE)-VLOOKUP(F$4,Datos[],MATCH($C$2,Datos[#Headers],0),FALSE))/VLOOKUP($B49,Datos[],MATCH($C$2,Datos[#Headers],0),FALSE))</f>
        <v>-62.230000000000018</v>
      </c>
      <c r="G49" s="13">
        <f>IF($C$1="mm",VLOOKUP($B49,Datos[],MATCH($C$2,Datos[#Headers],0),FALSE)-VLOOKUP(G$4,Datos[],MATCH($C$2,Datos[#Headers],0),FALSE),(VLOOKUP($B49,Datos[],MATCH($C$2,Datos[#Headers],0),FALSE)-VLOOKUP(G$4,Datos[],MATCH($C$2,Datos[#Headers],0),FALSE))/VLOOKUP($B49,Datos[],MATCH($C$2,Datos[#Headers],0),FALSE))</f>
        <v>-62.230000000000018</v>
      </c>
      <c r="H49" s="13">
        <f>IF($C$1="mm",VLOOKUP($B49,Datos[],MATCH($C$2,Datos[#Headers],0),FALSE)-VLOOKUP(H$4,Datos[],MATCH($C$2,Datos[#Headers],0),FALSE),(VLOOKUP($B49,Datos[],MATCH($C$2,Datos[#Headers],0),FALSE)-VLOOKUP(H$4,Datos[],MATCH($C$2,Datos[#Headers],0),FALSE))/VLOOKUP($B49,Datos[],MATCH($C$2,Datos[#Headers],0),FALSE))</f>
        <v>-8.382000000000005</v>
      </c>
      <c r="I49" s="13">
        <f>IF($C$1="mm",VLOOKUP($B49,Datos[],MATCH($C$2,Datos[#Headers],0),FALSE)-VLOOKUP(I$4,Datos[],MATCH($C$2,Datos[#Headers],0),FALSE),(VLOOKUP($B49,Datos[],MATCH($C$2,Datos[#Headers],0),FALSE)-VLOOKUP(I$4,Datos[],MATCH($C$2,Datos[#Headers],0),FALSE))/VLOOKUP($B49,Datos[],MATCH($C$2,Datos[#Headers],0),FALSE))</f>
        <v>-55.880000000000024</v>
      </c>
      <c r="J49" s="13">
        <f>IF($C$1="mm",VLOOKUP($B49,Datos[],MATCH($C$2,Datos[#Headers],0),FALSE)-VLOOKUP(J$4,Datos[],MATCH($C$2,Datos[#Headers],0),FALSE),(VLOOKUP($B49,Datos[],MATCH($C$2,Datos[#Headers],0),FALSE)-VLOOKUP(J$4,Datos[],MATCH($C$2,Datos[#Headers],0),FALSE))/VLOOKUP($B49,Datos[],MATCH($C$2,Datos[#Headers],0),FALSE))</f>
        <v>-57.150000000000006</v>
      </c>
      <c r="K49" s="13">
        <f>IF($C$1="mm",VLOOKUP($B49,Datos[],MATCH($C$2,Datos[#Headers],0),FALSE)-VLOOKUP(K$4,Datos[],MATCH($C$2,Datos[#Headers],0),FALSE),(VLOOKUP($B49,Datos[],MATCH($C$2,Datos[#Headers],0),FALSE)-VLOOKUP(K$4,Datos[],MATCH($C$2,Datos[#Headers],0),FALSE))/VLOOKUP($B49,Datos[],MATCH($C$2,Datos[#Headers],0),FALSE))</f>
        <v>-38.100000000000023</v>
      </c>
      <c r="L49" s="13">
        <f>IF($C$1="mm",VLOOKUP($B49,Datos[],MATCH($C$2,Datos[#Headers],0),FALSE)-VLOOKUP(L$4,Datos[],MATCH($C$2,Datos[#Headers],0),FALSE),(VLOOKUP($B49,Datos[],MATCH($C$2,Datos[#Headers],0),FALSE)-VLOOKUP(L$4,Datos[],MATCH($C$2,Datos[#Headers],0),FALSE))/VLOOKUP($B49,Datos[],MATCH($C$2,Datos[#Headers],0),FALSE))</f>
        <v>-38.100000000000023</v>
      </c>
      <c r="M49" s="13">
        <f>IF($C$1="mm",VLOOKUP($B49,Datos[],MATCH($C$2,Datos[#Headers],0),FALSE)-VLOOKUP(M$4,Datos[],MATCH($C$2,Datos[#Headers],0),FALSE),(VLOOKUP($B49,Datos[],MATCH($C$2,Datos[#Headers],0),FALSE)-VLOOKUP(M$4,Datos[],MATCH($C$2,Datos[#Headers],0),FALSE))/VLOOKUP($B49,Datos[],MATCH($C$2,Datos[#Headers],0),FALSE))</f>
        <v>-60.452000000000027</v>
      </c>
      <c r="N49" s="13">
        <f>IF($C$1="mm",VLOOKUP($B49,Datos[],MATCH($C$2,Datos[#Headers],0),FALSE)-VLOOKUP(N$4,Datos[],MATCH($C$2,Datos[#Headers],0),FALSE),(VLOOKUP($B49,Datos[],MATCH($C$2,Datos[#Headers],0),FALSE)-VLOOKUP(N$4,Datos[],MATCH($C$2,Datos[#Headers],0),FALSE))/VLOOKUP($B49,Datos[],MATCH($C$2,Datos[#Headers],0),FALSE))</f>
        <v>-23.368000000000023</v>
      </c>
      <c r="O49" s="13">
        <f>IF($C$1="mm",VLOOKUP($B49,Datos[],MATCH($C$2,Datos[#Headers],0),FALSE)-VLOOKUP(O$4,Datos[],MATCH($C$2,Datos[#Headers],0),FALSE),(VLOOKUP($B49,Datos[],MATCH($C$2,Datos[#Headers],0),FALSE)-VLOOKUP(O$4,Datos[],MATCH($C$2,Datos[#Headers],0),FALSE))/VLOOKUP($B49,Datos[],MATCH($C$2,Datos[#Headers],0),FALSE))</f>
        <v>-50.380000000000024</v>
      </c>
      <c r="P49" s="13">
        <f>IF($C$1="mm",VLOOKUP($B49,Datos[],MATCH($C$2,Datos[#Headers],0),FALSE)-VLOOKUP(P$4,Datos[],MATCH($C$2,Datos[#Headers],0),FALSE),(VLOOKUP($B49,Datos[],MATCH($C$2,Datos[#Headers],0),FALSE)-VLOOKUP(P$4,Datos[],MATCH($C$2,Datos[#Headers],0),FALSE))/VLOOKUP($B49,Datos[],MATCH($C$2,Datos[#Headers],0),FALSE))</f>
        <v>-73.380000000000024</v>
      </c>
      <c r="Q49" s="13">
        <f>IF($C$1="mm",VLOOKUP($B49,Datos[],MATCH($C$2,Datos[#Headers],0),FALSE)-VLOOKUP(Q$4,Datos[],MATCH($C$2,Datos[#Headers],0),FALSE),(VLOOKUP($B49,Datos[],MATCH($C$2,Datos[#Headers],0),FALSE)-VLOOKUP(Q$4,Datos[],MATCH($C$2,Datos[#Headers],0),FALSE))/VLOOKUP($B49,Datos[],MATCH($C$2,Datos[#Headers],0),FALSE))</f>
        <v>-52.380000000000024</v>
      </c>
      <c r="R49" s="13">
        <f>IF($C$1="mm",VLOOKUP($B49,Datos[],MATCH($C$2,Datos[#Headers],0),FALSE)-VLOOKUP(R$4,Datos[],MATCH($C$2,Datos[#Headers],0),FALSE),(VLOOKUP($B49,Datos[],MATCH($C$2,Datos[#Headers],0),FALSE)-VLOOKUP(R$4,Datos[],MATCH($C$2,Datos[#Headers],0),FALSE))/VLOOKUP($B49,Datos[],MATCH($C$2,Datos[#Headers],0),FALSE))</f>
        <v>-68.380000000000024</v>
      </c>
      <c r="S49" s="13">
        <f>IF($C$1="mm",VLOOKUP($B49,Datos[],MATCH($C$2,Datos[#Headers],0),FALSE)-VLOOKUP(S$4,Datos[],MATCH($C$2,Datos[#Headers],0),FALSE),(VLOOKUP($B49,Datos[],MATCH($C$2,Datos[#Headers],0),FALSE)-VLOOKUP(S$4,Datos[],MATCH($C$2,Datos[#Headers],0),FALSE))/VLOOKUP($B49,Datos[],MATCH($C$2,Datos[#Headers],0),FALSE))</f>
        <v>-25.880000000000024</v>
      </c>
      <c r="T49" s="13">
        <f>IF($C$1="mm",VLOOKUP($B49,Datos[],MATCH($C$2,Datos[#Headers],0),FALSE)-VLOOKUP(T$4,Datos[],MATCH($C$2,Datos[#Headers],0),FALSE),(VLOOKUP($B49,Datos[],MATCH($C$2,Datos[#Headers],0),FALSE)-VLOOKUP(T$4,Datos[],MATCH($C$2,Datos[#Headers],0),FALSE))/VLOOKUP($B49,Datos[],MATCH($C$2,Datos[#Headers],0),FALSE))</f>
        <v>-35.380000000000024</v>
      </c>
      <c r="U49" s="13">
        <f>IF($C$1="mm",VLOOKUP($B49,Datos[],MATCH($C$2,Datos[#Headers],0),FALSE)-VLOOKUP(U$4,Datos[],MATCH($C$2,Datos[#Headers],0),FALSE),(VLOOKUP($B49,Datos[],MATCH($C$2,Datos[#Headers],0),FALSE)-VLOOKUP(U$4,Datos[],MATCH($C$2,Datos[#Headers],0),FALSE))/VLOOKUP($B49,Datos[],MATCH($C$2,Datos[#Headers],0),FALSE))</f>
        <v>-53.380000000000024</v>
      </c>
      <c r="V49" s="13">
        <f>IF($C$1="mm",VLOOKUP($B49,Datos[],MATCH($C$2,Datos[#Headers],0),FALSE)-VLOOKUP(V$4,Datos[],MATCH($C$2,Datos[#Headers],0),FALSE),(VLOOKUP($B49,Datos[],MATCH($C$2,Datos[#Headers],0),FALSE)-VLOOKUP(V$4,Datos[],MATCH($C$2,Datos[#Headers],0),FALSE))/VLOOKUP($B49,Datos[],MATCH($C$2,Datos[#Headers],0),FALSE))</f>
        <v>-38.100000000000023</v>
      </c>
      <c r="W49" s="13">
        <f>IF($C$1="mm",VLOOKUP($B49,Datos[],MATCH($C$2,Datos[#Headers],0),FALSE)-VLOOKUP(W$4,Datos[],MATCH($C$2,Datos[#Headers],0),FALSE),(VLOOKUP($B49,Datos[],MATCH($C$2,Datos[#Headers],0),FALSE)-VLOOKUP(W$4,Datos[],MATCH($C$2,Datos[#Headers],0),FALSE))/VLOOKUP($B49,Datos[],MATCH($C$2,Datos[#Headers],0),FALSE))</f>
        <v>-73.380000000000024</v>
      </c>
      <c r="X49" s="13">
        <f>IF($C$1="mm",VLOOKUP($B49,Datos[],MATCH($C$2,Datos[#Headers],0),FALSE)-VLOOKUP(X$4,Datos[],MATCH($C$2,Datos[#Headers],0),FALSE),(VLOOKUP($B49,Datos[],MATCH($C$2,Datos[#Headers],0),FALSE)-VLOOKUP(X$4,Datos[],MATCH($C$2,Datos[#Headers],0),FALSE))/VLOOKUP($B49,Datos[],MATCH($C$2,Datos[#Headers],0),FALSE))</f>
        <v>-53.380000000000024</v>
      </c>
      <c r="Y49" s="13">
        <f>IF($C$1="mm",VLOOKUP($B49,Datos[],MATCH($C$2,Datos[#Headers],0),FALSE)-VLOOKUP(Y$4,Datos[],MATCH($C$2,Datos[#Headers],0),FALSE),(VLOOKUP($B49,Datos[],MATCH($C$2,Datos[#Headers],0),FALSE)-VLOOKUP(Y$4,Datos[],MATCH($C$2,Datos[#Headers],0),FALSE))/VLOOKUP($B49,Datos[],MATCH($C$2,Datos[#Headers],0),FALSE))</f>
        <v>-67.380000000000024</v>
      </c>
      <c r="Z49" s="13">
        <f>IF($C$1="mm",VLOOKUP($B49,Datos[],MATCH($C$2,Datos[#Headers],0),FALSE)-VLOOKUP(Z$4,Datos[],MATCH($C$2,Datos[#Headers],0),FALSE),(VLOOKUP($B49,Datos[],MATCH($C$2,Datos[#Headers],0),FALSE)-VLOOKUP(Z$4,Datos[],MATCH($C$2,Datos[#Headers],0),FALSE))/VLOOKUP($B49,Datos[],MATCH($C$2,Datos[#Headers],0),FALSE))</f>
        <v>-50.29200000000003</v>
      </c>
      <c r="AA49" s="13">
        <f>IF($C$1="mm",VLOOKUP($B49,Datos[],MATCH($C$2,Datos[#Headers],0),FALSE)-VLOOKUP(AA$4,Datos[],MATCH($C$2,Datos[#Headers],0),FALSE),(VLOOKUP($B49,Datos[],MATCH($C$2,Datos[#Headers],0),FALSE)-VLOOKUP(AA$4,Datos[],MATCH($C$2,Datos[#Headers],0),FALSE))/VLOOKUP($B49,Datos[],MATCH($C$2,Datos[#Headers],0),FALSE))</f>
        <v>-54.380000000000024</v>
      </c>
      <c r="AB49" s="13">
        <f>IF($C$1="mm",VLOOKUP($B49,Datos[],MATCH($C$2,Datos[#Headers],0),FALSE)-VLOOKUP(AB$4,Datos[],MATCH($C$2,Datos[#Headers],0),FALSE),(VLOOKUP($B49,Datos[],MATCH($C$2,Datos[#Headers],0),FALSE)-VLOOKUP(AB$4,Datos[],MATCH($C$2,Datos[#Headers],0),FALSE))/VLOOKUP($B49,Datos[],MATCH($C$2,Datos[#Headers],0),FALSE))</f>
        <v>-28.448000000000008</v>
      </c>
      <c r="AC49" s="13">
        <f>IF($C$1="mm",VLOOKUP($B49,Datos[],MATCH($C$2,Datos[#Headers],0),FALSE)-VLOOKUP(AC$4,Datos[],MATCH($C$2,Datos[#Headers],0),FALSE),(VLOOKUP($B49,Datos[],MATCH($C$2,Datos[#Headers],0),FALSE)-VLOOKUP(AC$4,Datos[],MATCH($C$2,Datos[#Headers],0),FALSE))/VLOOKUP($B49,Datos[],MATCH($C$2,Datos[#Headers],0),FALSE))</f>
        <v>-87.376000000000033</v>
      </c>
      <c r="AD49" s="13">
        <f>IF($C$1="mm",VLOOKUP($B49,Datos[],MATCH($C$2,Datos[#Headers],0),FALSE)-VLOOKUP(AD$4,Datos[],MATCH($C$2,Datos[#Headers],0),FALSE),(VLOOKUP($B49,Datos[],MATCH($C$2,Datos[#Headers],0),FALSE)-VLOOKUP(AD$4,Datos[],MATCH($C$2,Datos[#Headers],0),FALSE))/VLOOKUP($B49,Datos[],MATCH($C$2,Datos[#Headers],0),FALSE))</f>
        <v>-24.384000000000043</v>
      </c>
      <c r="AE49" s="13">
        <f>IF($C$1="mm",VLOOKUP($B49,Datos[],MATCH($C$2,Datos[#Headers],0),FALSE)-VLOOKUP(AE$4,Datos[],MATCH($C$2,Datos[#Headers],0),FALSE),(VLOOKUP($B49,Datos[],MATCH($C$2,Datos[#Headers],0),FALSE)-VLOOKUP(AE$4,Datos[],MATCH($C$2,Datos[#Headers],0),FALSE))/VLOOKUP($B49,Datos[],MATCH($C$2,Datos[#Headers],0),FALSE))</f>
        <v>-30.480000000000018</v>
      </c>
      <c r="AF49" s="13">
        <f>IF($C$1="mm",VLOOKUP($B49,Datos[],MATCH($C$2,Datos[#Headers],0),FALSE)-VLOOKUP(AF$4,Datos[],MATCH($C$2,Datos[#Headers],0),FALSE),(VLOOKUP($B49,Datos[],MATCH($C$2,Datos[#Headers],0),FALSE)-VLOOKUP(AF$4,Datos[],MATCH($C$2,Datos[#Headers],0),FALSE))/VLOOKUP($B49,Datos[],MATCH($C$2,Datos[#Headers],0),FALSE))</f>
        <v>-54.356000000000023</v>
      </c>
      <c r="AG49" s="13">
        <f>IF($C$1="mm",VLOOKUP($B49,Datos[],MATCH($C$2,Datos[#Headers],0),FALSE)-VLOOKUP(AG$4,Datos[],MATCH($C$2,Datos[#Headers],0),FALSE),(VLOOKUP($B49,Datos[],MATCH($C$2,Datos[#Headers],0),FALSE)-VLOOKUP(AG$4,Datos[],MATCH($C$2,Datos[#Headers],0),FALSE))/VLOOKUP($B49,Datos[],MATCH($C$2,Datos[#Headers],0),FALSE))</f>
        <v>-50.29200000000003</v>
      </c>
      <c r="AH49" s="13">
        <f>IF($C$1="mm",VLOOKUP($B49,Datos[],MATCH($C$2,Datos[#Headers],0),FALSE)-VLOOKUP(AH$4,Datos[],MATCH($C$2,Datos[#Headers],0),FALSE),(VLOOKUP($B49,Datos[],MATCH($C$2,Datos[#Headers],0),FALSE)-VLOOKUP(AH$4,Datos[],MATCH($C$2,Datos[#Headers],0),FALSE))/VLOOKUP($B49,Datos[],MATCH($C$2,Datos[#Headers],0),FALSE))</f>
        <v>-46.228000000000037</v>
      </c>
      <c r="AI49" s="13">
        <f>IF($C$1="mm",VLOOKUP($B49,Datos[],MATCH($C$2,Datos[#Headers],0),FALSE)-VLOOKUP(AI$4,Datos[],MATCH($C$2,Datos[#Headers],0),FALSE),(VLOOKUP($B49,Datos[],MATCH($C$2,Datos[#Headers],0),FALSE)-VLOOKUP(AI$4,Datos[],MATCH($C$2,Datos[#Headers],0),FALSE))/VLOOKUP($B49,Datos[],MATCH($C$2,Datos[#Headers],0),FALSE))</f>
        <v>-61.214000000000027</v>
      </c>
      <c r="AJ49" s="13">
        <f>IF($C$1="mm",VLOOKUP($B49,Datos[],MATCH($C$2,Datos[#Headers],0),FALSE)-VLOOKUP(AJ$4,Datos[],MATCH($C$2,Datos[#Headers],0),FALSE),(VLOOKUP($B49,Datos[],MATCH($C$2,Datos[#Headers],0),FALSE)-VLOOKUP(AJ$4,Datos[],MATCH($C$2,Datos[#Headers],0),FALSE))/VLOOKUP($B49,Datos[],MATCH($C$2,Datos[#Headers],0),FALSE))</f>
        <v>-28.448000000000008</v>
      </c>
      <c r="AK49" s="13">
        <f>IF($C$1="mm",VLOOKUP($B49,Datos[],MATCH($C$2,Datos[#Headers],0),FALSE)-VLOOKUP(AK$4,Datos[],MATCH($C$2,Datos[#Headers],0),FALSE),(VLOOKUP($B49,Datos[],MATCH($C$2,Datos[#Headers],0),FALSE)-VLOOKUP(AK$4,Datos[],MATCH($C$2,Datos[#Headers],0),FALSE))/VLOOKUP($B49,Datos[],MATCH($C$2,Datos[#Headers],0),FALSE))</f>
        <v>-51.380000000000024</v>
      </c>
      <c r="AL49" s="13">
        <f>IF($C$1="mm",VLOOKUP($B49,Datos[],MATCH($C$2,Datos[#Headers],0),FALSE)-VLOOKUP(AL$4,Datos[],MATCH($C$2,Datos[#Headers],0),FALSE),(VLOOKUP($B49,Datos[],MATCH($C$2,Datos[#Headers],0),FALSE)-VLOOKUP(AL$4,Datos[],MATCH($C$2,Datos[#Headers],0),FALSE))/VLOOKUP($B49,Datos[],MATCH($C$2,Datos[#Headers],0),FALSE))</f>
        <v>-75.380000000000024</v>
      </c>
      <c r="AM49" s="13">
        <f>IF($C$1="mm",VLOOKUP($B49,Datos[],MATCH($C$2,Datos[#Headers],0),FALSE)-VLOOKUP(AM$4,Datos[],MATCH($C$2,Datos[#Headers],0),FALSE),(VLOOKUP($B49,Datos[],MATCH($C$2,Datos[#Headers],0),FALSE)-VLOOKUP(AM$4,Datos[],MATCH($C$2,Datos[#Headers],0),FALSE))/VLOOKUP($B49,Datos[],MATCH($C$2,Datos[#Headers],0),FALSE))</f>
        <v>-33.274000000000001</v>
      </c>
      <c r="AN49" s="13">
        <f>IF($C$1="mm",VLOOKUP($B49,Datos[],MATCH($C$2,Datos[#Headers],0),FALSE)-VLOOKUP(AN$4,Datos[],MATCH($C$2,Datos[#Headers],0),FALSE),(VLOOKUP($B49,Datos[],MATCH($C$2,Datos[#Headers],0),FALSE)-VLOOKUP(AN$4,Datos[],MATCH($C$2,Datos[#Headers],0),FALSE))/VLOOKUP($B49,Datos[],MATCH($C$2,Datos[#Headers],0),FALSE))</f>
        <v>-60.452000000000027</v>
      </c>
      <c r="AO49" s="13">
        <f>IF($C$1="mm",VLOOKUP($B49,Datos[],MATCH($C$2,Datos[#Headers],0),FALSE)-VLOOKUP(AO$4,Datos[],MATCH($C$2,Datos[#Headers],0),FALSE),(VLOOKUP($B49,Datos[],MATCH($C$2,Datos[#Headers],0),FALSE)-VLOOKUP(AO$4,Datos[],MATCH($C$2,Datos[#Headers],0),FALSE))/VLOOKUP($B49,Datos[],MATCH($C$2,Datos[#Headers],0),FALSE))</f>
        <v>-38.354000000000013</v>
      </c>
      <c r="AP49" s="13">
        <f>IF($C$1="mm",VLOOKUP($B49,Datos[],MATCH($C$2,Datos[#Headers],0),FALSE)-VLOOKUP(AP$4,Datos[],MATCH($C$2,Datos[#Headers],0),FALSE),(VLOOKUP($B49,Datos[],MATCH($C$2,Datos[#Headers],0),FALSE)-VLOOKUP(AP$4,Datos[],MATCH($C$2,Datos[#Headers],0),FALSE))/VLOOKUP($B49,Datos[],MATCH($C$2,Datos[#Headers],0),FALSE))</f>
        <v>-43.180000000000035</v>
      </c>
      <c r="AQ49" s="13">
        <f>IF($C$1="mm",VLOOKUP($B49,Datos[],MATCH($C$2,Datos[#Headers],0),FALSE)-VLOOKUP(AQ$4,Datos[],MATCH($C$2,Datos[#Headers],0),FALSE),(VLOOKUP($B49,Datos[],MATCH($C$2,Datos[#Headers],0),FALSE)-VLOOKUP(AQ$4,Datos[],MATCH($C$2,Datos[#Headers],0),FALSE))/VLOOKUP($B49,Datos[],MATCH($C$2,Datos[#Headers],0),FALSE))</f>
        <v>-81.380000000000024</v>
      </c>
      <c r="AR49" s="13">
        <f>IF($C$1="mm",VLOOKUP($B49,Datos[],MATCH($C$2,Datos[#Headers],0),FALSE)-VLOOKUP(AR$4,Datos[],MATCH($C$2,Datos[#Headers],0),FALSE),(VLOOKUP($B49,Datos[],MATCH($C$2,Datos[#Headers],0),FALSE)-VLOOKUP(AR$4,Datos[],MATCH($C$2,Datos[#Headers],0),FALSE))/VLOOKUP($B49,Datos[],MATCH($C$2,Datos[#Headers],0),FALSE))</f>
        <v>-73.380000000000024</v>
      </c>
      <c r="AS49" s="13">
        <f>IF($C$1="mm",VLOOKUP($B49,Datos[],MATCH($C$2,Datos[#Headers],0),FALSE)-VLOOKUP(AS$4,Datos[],MATCH($C$2,Datos[#Headers],0),FALSE),(VLOOKUP($B49,Datos[],MATCH($C$2,Datos[#Headers],0),FALSE)-VLOOKUP(AS$4,Datos[],MATCH($C$2,Datos[#Headers],0),FALSE))/VLOOKUP($B49,Datos[],MATCH($C$2,Datos[#Headers],0),FALSE))</f>
        <v>-20.320000000000022</v>
      </c>
      <c r="AT49" s="13">
        <f>IF($C$1="mm",VLOOKUP($B49,Datos[],MATCH($C$2,Datos[#Headers],0),FALSE)-VLOOKUP(AT$4,Datos[],MATCH($C$2,Datos[#Headers],0),FALSE),(VLOOKUP($B49,Datos[],MATCH($C$2,Datos[#Headers],0),FALSE)-VLOOKUP(AT$4,Datos[],MATCH($C$2,Datos[#Headers],0),FALSE))/VLOOKUP($B49,Datos[],MATCH($C$2,Datos[#Headers],0),FALSE))</f>
        <v>-36.830000000000013</v>
      </c>
      <c r="AU49" s="13">
        <f>IF($C$1="mm",VLOOKUP($B49,Datos[],MATCH($C$2,Datos[#Headers],0),FALSE)-VLOOKUP(AU$4,Datos[],MATCH($C$2,Datos[#Headers],0),FALSE),(VLOOKUP($B49,Datos[],MATCH($C$2,Datos[#Headers],0),FALSE)-VLOOKUP(AU$4,Datos[],MATCH($C$2,Datos[#Headers],0),FALSE))/VLOOKUP($B49,Datos[],MATCH($C$2,Datos[#Headers],0),FALSE))</f>
        <v>0</v>
      </c>
      <c r="AV49" s="13">
        <f>IF($C$1="mm",VLOOKUP($B49,Datos[],MATCH($C$2,Datos[#Headers],0),FALSE)-VLOOKUP(AV$4,Datos[],MATCH($C$2,Datos[#Headers],0),FALSE),(VLOOKUP($B49,Datos[],MATCH($C$2,Datos[#Headers],0),FALSE)-VLOOKUP(AV$4,Datos[],MATCH($C$2,Datos[#Headers],0),FALSE))/VLOOKUP($B49,Datos[],MATCH($C$2,Datos[#Headers],0),FALSE))</f>
        <v>-75.380000000000024</v>
      </c>
      <c r="AW49" s="13">
        <f>IF($C$1="mm",VLOOKUP($B49,Datos[],MATCH($C$2,Datos[#Headers],0),FALSE)-VLOOKUP(AW$4,Datos[],MATCH($C$2,Datos[#Headers],0),FALSE),(VLOOKUP($B49,Datos[],MATCH($C$2,Datos[#Headers],0),FALSE)-VLOOKUP(AW$4,Datos[],MATCH($C$2,Datos[#Headers],0),FALSE))/VLOOKUP($B49,Datos[],MATCH($C$2,Datos[#Headers],0),FALSE))</f>
        <v>-49.53000000000003</v>
      </c>
      <c r="AX49" s="13">
        <f>IF($C$1="mm",VLOOKUP($B49,Datos[],MATCH($C$2,Datos[#Headers],0),FALSE)-VLOOKUP(AX$4,Datos[],MATCH($C$2,Datos[#Headers],0),FALSE),(VLOOKUP($B49,Datos[],MATCH($C$2,Datos[#Headers],0),FALSE)-VLOOKUP(AX$4,Datos[],MATCH($C$2,Datos[#Headers],0),FALSE))/VLOOKUP($B49,Datos[],MATCH($C$2,Datos[#Headers],0),FALSE))</f>
        <v>-74.930000000000007</v>
      </c>
      <c r="AY49" s="13">
        <f>IF($C$1="mm",VLOOKUP($B49,Datos[],MATCH($C$2,Datos[#Headers],0),FALSE)-VLOOKUP(AY$4,Datos[],MATCH($C$2,Datos[#Headers],0),FALSE),(VLOOKUP($B49,Datos[],MATCH($C$2,Datos[#Headers],0),FALSE)-VLOOKUP(AY$4,Datos[],MATCH($C$2,Datos[#Headers],0),FALSE))/VLOOKUP($B49,Datos[],MATCH($C$2,Datos[#Headers],0),FALSE))</f>
        <v>-33.020000000000039</v>
      </c>
      <c r="AZ49" s="13">
        <f>IF($C$1="mm",VLOOKUP($B49,Datos[],MATCH($C$2,Datos[#Headers],0),FALSE)-VLOOKUP(AZ$4,Datos[],MATCH($C$2,Datos[#Headers],0),FALSE),(VLOOKUP($B49,Datos[],MATCH($C$2,Datos[#Headers],0),FALSE)-VLOOKUP(AZ$4,Datos[],MATCH($C$2,Datos[#Headers],0),FALSE))/VLOOKUP($B49,Datos[],MATCH($C$2,Datos[#Headers],0),FALSE))</f>
        <v>-38.100000000000023</v>
      </c>
      <c r="BA49" s="13">
        <f>IF($C$1="mm",VLOOKUP($B49,Datos[],MATCH($C$2,Datos[#Headers],0),FALSE)-VLOOKUP(BA$4,Datos[],MATCH($C$2,Datos[#Headers],0),FALSE),(VLOOKUP($B49,Datos[],MATCH($C$2,Datos[#Headers],0),FALSE)-VLOOKUP(BA$4,Datos[],MATCH($C$2,Datos[#Headers],0),FALSE))/VLOOKUP($B49,Datos[],MATCH($C$2,Datos[#Headers],0),FALSE))</f>
        <v>-20.320000000000022</v>
      </c>
      <c r="BB49" s="13" t="e">
        <f>IF($C$1="mm",VLOOKUP($B49,Datos[],MATCH($C$2,Datos[#Headers],0),FALSE)-VLOOKUP(BB$4,Datos[],MATCH($C$2,Datos[#Headers],0),FALSE),(VLOOKUP($B49,Datos[],MATCH($C$2,Datos[#Headers],0),FALSE)-VLOOKUP(BB$4,Datos[],MATCH($C$2,Datos[#Headers],0),FALSE))/VLOOKUP($B49,Datos[],MATCH($C$2,Datos[#Headers],0),FALSE))</f>
        <v>#N/A</v>
      </c>
      <c r="BC49" s="13">
        <f>IF($C$1="mm",VLOOKUP($B49,Datos[],MATCH($C$2,Datos[#Headers],0),FALSE)-VLOOKUP(BC$4,Datos[],MATCH($C$2,Datos[#Headers],0),FALSE),(VLOOKUP($B49,Datos[],MATCH($C$2,Datos[#Headers],0),FALSE)-VLOOKUP(BC$4,Datos[],MATCH($C$2,Datos[#Headers],0),FALSE))/VLOOKUP($B49,Datos[],MATCH($C$2,Datos[#Headers],0),FALSE))</f>
        <v>-28.194000000000017</v>
      </c>
      <c r="BD49" s="13">
        <f>IF($C$1="mm",VLOOKUP($B49,Datos[],MATCH($C$2,Datos[#Headers],0),FALSE)-VLOOKUP(BD$4,Datos[],MATCH($C$2,Datos[#Headers],0),FALSE),(VLOOKUP($B49,Datos[],MATCH($C$2,Datos[#Headers],0),FALSE)-VLOOKUP(BD$4,Datos[],MATCH($C$2,Datos[#Headers],0),FALSE))/VLOOKUP($B49,Datos[],MATCH($C$2,Datos[#Headers],0),FALSE))</f>
        <v>-55.880000000000024</v>
      </c>
      <c r="BE49" s="13">
        <f>IF($C$1="mm",VLOOKUP($B49,Datos[],MATCH($C$2,Datos[#Headers],0),FALSE)-VLOOKUP(BE$4,Datos[],MATCH($C$2,Datos[#Headers],0),FALSE),(VLOOKUP($B49,Datos[],MATCH($C$2,Datos[#Headers],0),FALSE)-VLOOKUP(BE$4,Datos[],MATCH($C$2,Datos[#Headers],0),FALSE))/VLOOKUP($B49,Datos[],MATCH($C$2,Datos[#Headers],0),FALSE))</f>
        <v>-81.28000000000003</v>
      </c>
      <c r="BF49" s="13">
        <f>IF($C$1="mm",VLOOKUP($B49,Datos[],MATCH($C$2,Datos[#Headers],0),FALSE)-VLOOKUP(BF$4,Datos[],MATCH($C$2,Datos[#Headers],0),FALSE),(VLOOKUP($B49,Datos[],MATCH($C$2,Datos[#Headers],0),FALSE)-VLOOKUP(BF$4,Datos[],MATCH($C$2,Datos[#Headers],0),FALSE))/VLOOKUP($B49,Datos[],MATCH($C$2,Datos[#Headers],0),FALSE))</f>
        <v>-55.880000000000024</v>
      </c>
      <c r="BG49" s="13">
        <f>IF($C$1="mm",VLOOKUP($B49,Datos[],MATCH($C$2,Datos[#Headers],0),FALSE)-VLOOKUP(BG$4,Datos[],MATCH($C$2,Datos[#Headers],0),FALSE),(VLOOKUP($B49,Datos[],MATCH($C$2,Datos[#Headers],0),FALSE)-VLOOKUP(BG$4,Datos[],MATCH($C$2,Datos[#Headers],0),FALSE))/VLOOKUP($B49,Datos[],MATCH($C$2,Datos[#Headers],0),FALSE))</f>
        <v>-68.580000000000013</v>
      </c>
      <c r="BH49" s="13">
        <f>IF($C$1="mm",VLOOKUP($B49,Datos[],MATCH($C$2,Datos[#Headers],0),FALSE)-VLOOKUP(BH$4,Datos[],MATCH($C$2,Datos[#Headers],0),FALSE),(VLOOKUP($B49,Datos[],MATCH($C$2,Datos[#Headers],0),FALSE)-VLOOKUP(BH$4,Datos[],MATCH($C$2,Datos[#Headers],0),FALSE))/VLOOKUP($B49,Datos[],MATCH($C$2,Datos[#Headers],0),FALSE))</f>
        <v>-81.380000000000024</v>
      </c>
      <c r="BI49" s="13">
        <f>IF($C$1="mm",VLOOKUP($B49,Datos[],MATCH($C$2,Datos[#Headers],0),FALSE)-VLOOKUP(BI$4,Datos[],MATCH($C$2,Datos[#Headers],0),FALSE),(VLOOKUP($B49,Datos[],MATCH($C$2,Datos[#Headers],0),FALSE)-VLOOKUP(BI$4,Datos[],MATCH($C$2,Datos[#Headers],0),FALSE))/VLOOKUP($B49,Datos[],MATCH($C$2,Datos[#Headers],0),FALSE))</f>
        <v>-20.320000000000022</v>
      </c>
      <c r="BJ49" s="13">
        <f>IF($C$1="mm",VLOOKUP($B49,Datos[],MATCH($C$2,Datos[#Headers],0),FALSE)-VLOOKUP(BJ$4,Datos[],MATCH($C$2,Datos[#Headers],0),FALSE),(VLOOKUP($B49,Datos[],MATCH($C$2,Datos[#Headers],0),FALSE)-VLOOKUP(BJ$4,Datos[],MATCH($C$2,Datos[#Headers],0),FALSE))/VLOOKUP($B49,Datos[],MATCH($C$2,Datos[#Headers],0),FALSE))</f>
        <v>-25.400000000000006</v>
      </c>
      <c r="BK49" s="13">
        <f>IF($C$1="mm",VLOOKUP($B49,Datos[],MATCH($C$2,Datos[#Headers],0),FALSE)-VLOOKUP(BK$4,Datos[],MATCH($C$2,Datos[#Headers],0),FALSE),(VLOOKUP($B49,Datos[],MATCH($C$2,Datos[#Headers],0),FALSE)-VLOOKUP(BK$4,Datos[],MATCH($C$2,Datos[#Headers],0),FALSE))/VLOOKUP($B49,Datos[],MATCH($C$2,Datos[#Headers],0),FALSE))</f>
        <v>-53.34</v>
      </c>
      <c r="BL49" s="13">
        <f>IF($C$1="mm",VLOOKUP($B49,Datos[],MATCH($C$2,Datos[#Headers],0),FALSE)-VLOOKUP(BL$4,Datos[],MATCH($C$2,Datos[#Headers],0),FALSE),(VLOOKUP($B49,Datos[],MATCH($C$2,Datos[#Headers],0),FALSE)-VLOOKUP(BL$4,Datos[],MATCH($C$2,Datos[#Headers],0),FALSE))/VLOOKUP($B49,Datos[],MATCH($C$2,Datos[#Headers],0),FALSE))</f>
        <v>-86.360000000000042</v>
      </c>
      <c r="BM49" s="13">
        <f>IF($C$1="mm",VLOOKUP($B49,Datos[],MATCH($C$2,Datos[#Headers],0),FALSE)-VLOOKUP(BM$4,Datos[],MATCH($C$2,Datos[#Headers],0),FALSE),(VLOOKUP($B49,Datos[],MATCH($C$2,Datos[#Headers],0),FALSE)-VLOOKUP(BM$4,Datos[],MATCH($C$2,Datos[#Headers],0),FALSE))/VLOOKUP($B49,Datos[],MATCH($C$2,Datos[#Headers],0),FALSE))</f>
        <v>-86.360000000000042</v>
      </c>
    </row>
    <row r="50" spans="2:65" s="10" customFormat="1" ht="29.7" customHeight="1" x14ac:dyDescent="0.55000000000000004">
      <c r="B50" s="29" t="s">
        <v>22</v>
      </c>
      <c r="C50" s="13">
        <f>IF($C$1="mm",VLOOKUP($B50,Datos[],MATCH($C$2,Datos[#Headers],0),FALSE)-VLOOKUP(C$4,Datos[],MATCH($C$2,Datos[#Headers],0),FALSE),(VLOOKUP($B50,Datos[],MATCH($C$2,Datos[#Headers],0),FALSE)-VLOOKUP(C$4,Datos[],MATCH($C$2,Datos[#Headers],0),FALSE))/VLOOKUP($B50,Datos[],MATCH($C$2,Datos[#Headers],0),FALSE))</f>
        <v>85.032000000000011</v>
      </c>
      <c r="D50" s="13">
        <f>IF($C$1="mm",VLOOKUP($B50,Datos[],MATCH($C$2,Datos[#Headers],0),FALSE)-VLOOKUP(D$4,Datos[],MATCH($C$2,Datos[#Headers],0),FALSE),(VLOOKUP($B50,Datos[],MATCH($C$2,Datos[#Headers],0),FALSE)-VLOOKUP(D$4,Datos[],MATCH($C$2,Datos[#Headers],0),FALSE))/VLOOKUP($B50,Datos[],MATCH($C$2,Datos[#Headers],0),FALSE))</f>
        <v>85.032000000000011</v>
      </c>
      <c r="E50" s="13">
        <f>IF($C$1="mm",VLOOKUP($B50,Datos[],MATCH($C$2,Datos[#Headers],0),FALSE)-VLOOKUP(E$4,Datos[],MATCH($C$2,Datos[#Headers],0),FALSE),(VLOOKUP($B50,Datos[],MATCH($C$2,Datos[#Headers],0),FALSE)-VLOOKUP(E$4,Datos[],MATCH($C$2,Datos[#Headers],0),FALSE))/VLOOKUP($B50,Datos[],MATCH($C$2,Datos[#Headers],0),FALSE))</f>
        <v>-7</v>
      </c>
      <c r="F50" s="13">
        <f>IF($C$1="mm",VLOOKUP($B50,Datos[],MATCH($C$2,Datos[#Headers],0),FALSE)-VLOOKUP(F$4,Datos[],MATCH($C$2,Datos[#Headers],0),FALSE),(VLOOKUP($B50,Datos[],MATCH($C$2,Datos[#Headers],0),FALSE)-VLOOKUP(F$4,Datos[],MATCH($C$2,Datos[#Headers],0),FALSE))/VLOOKUP($B50,Datos[],MATCH($C$2,Datos[#Headers],0),FALSE))</f>
        <v>13.150000000000006</v>
      </c>
      <c r="G50" s="13">
        <f>IF($C$1="mm",VLOOKUP($B50,Datos[],MATCH($C$2,Datos[#Headers],0),FALSE)-VLOOKUP(G$4,Datos[],MATCH($C$2,Datos[#Headers],0),FALSE),(VLOOKUP($B50,Datos[],MATCH($C$2,Datos[#Headers],0),FALSE)-VLOOKUP(G$4,Datos[],MATCH($C$2,Datos[#Headers],0),FALSE))/VLOOKUP($B50,Datos[],MATCH($C$2,Datos[#Headers],0),FALSE))</f>
        <v>13.150000000000006</v>
      </c>
      <c r="H50" s="13">
        <f>IF($C$1="mm",VLOOKUP($B50,Datos[],MATCH($C$2,Datos[#Headers],0),FALSE)-VLOOKUP(H$4,Datos[],MATCH($C$2,Datos[#Headers],0),FALSE),(VLOOKUP($B50,Datos[],MATCH($C$2,Datos[#Headers],0),FALSE)-VLOOKUP(H$4,Datos[],MATCH($C$2,Datos[#Headers],0),FALSE))/VLOOKUP($B50,Datos[],MATCH($C$2,Datos[#Headers],0),FALSE))</f>
        <v>66.998000000000019</v>
      </c>
      <c r="I50" s="13">
        <f>IF($C$1="mm",VLOOKUP($B50,Datos[],MATCH($C$2,Datos[#Headers],0),FALSE)-VLOOKUP(I$4,Datos[],MATCH($C$2,Datos[#Headers],0),FALSE),(VLOOKUP($B50,Datos[],MATCH($C$2,Datos[#Headers],0),FALSE)-VLOOKUP(I$4,Datos[],MATCH($C$2,Datos[#Headers],0),FALSE))/VLOOKUP($B50,Datos[],MATCH($C$2,Datos[#Headers],0),FALSE))</f>
        <v>19.5</v>
      </c>
      <c r="J50" s="13">
        <f>IF($C$1="mm",VLOOKUP($B50,Datos[],MATCH($C$2,Datos[#Headers],0),FALSE)-VLOOKUP(J$4,Datos[],MATCH($C$2,Datos[#Headers],0),FALSE),(VLOOKUP($B50,Datos[],MATCH($C$2,Datos[#Headers],0),FALSE)-VLOOKUP(J$4,Datos[],MATCH($C$2,Datos[#Headers],0),FALSE))/VLOOKUP($B50,Datos[],MATCH($C$2,Datos[#Headers],0),FALSE))</f>
        <v>18.230000000000018</v>
      </c>
      <c r="K50" s="13">
        <f>IF($C$1="mm",VLOOKUP($B50,Datos[],MATCH($C$2,Datos[#Headers],0),FALSE)-VLOOKUP(K$4,Datos[],MATCH($C$2,Datos[#Headers],0),FALSE),(VLOOKUP($B50,Datos[],MATCH($C$2,Datos[#Headers],0),FALSE)-VLOOKUP(K$4,Datos[],MATCH($C$2,Datos[#Headers],0),FALSE))/VLOOKUP($B50,Datos[],MATCH($C$2,Datos[#Headers],0),FALSE))</f>
        <v>37.28</v>
      </c>
      <c r="L50" s="13">
        <f>IF($C$1="mm",VLOOKUP($B50,Datos[],MATCH($C$2,Datos[#Headers],0),FALSE)-VLOOKUP(L$4,Datos[],MATCH($C$2,Datos[#Headers],0),FALSE),(VLOOKUP($B50,Datos[],MATCH($C$2,Datos[#Headers],0),FALSE)-VLOOKUP(L$4,Datos[],MATCH($C$2,Datos[#Headers],0),FALSE))/VLOOKUP($B50,Datos[],MATCH($C$2,Datos[#Headers],0),FALSE))</f>
        <v>37.28</v>
      </c>
      <c r="M50" s="13">
        <f>IF($C$1="mm",VLOOKUP($B50,Datos[],MATCH($C$2,Datos[#Headers],0),FALSE)-VLOOKUP(M$4,Datos[],MATCH($C$2,Datos[#Headers],0),FALSE),(VLOOKUP($B50,Datos[],MATCH($C$2,Datos[#Headers],0),FALSE)-VLOOKUP(M$4,Datos[],MATCH($C$2,Datos[#Headers],0),FALSE))/VLOOKUP($B50,Datos[],MATCH($C$2,Datos[#Headers],0),FALSE))</f>
        <v>14.927999999999997</v>
      </c>
      <c r="N50" s="13">
        <f>IF($C$1="mm",VLOOKUP($B50,Datos[],MATCH($C$2,Datos[#Headers],0),FALSE)-VLOOKUP(N$4,Datos[],MATCH($C$2,Datos[#Headers],0),FALSE),(VLOOKUP($B50,Datos[],MATCH($C$2,Datos[#Headers],0),FALSE)-VLOOKUP(N$4,Datos[],MATCH($C$2,Datos[#Headers],0),FALSE))/VLOOKUP($B50,Datos[],MATCH($C$2,Datos[#Headers],0),FALSE))</f>
        <v>52.012</v>
      </c>
      <c r="O50" s="13">
        <f>IF($C$1="mm",VLOOKUP($B50,Datos[],MATCH($C$2,Datos[#Headers],0),FALSE)-VLOOKUP(O$4,Datos[],MATCH($C$2,Datos[#Headers],0),FALSE),(VLOOKUP($B50,Datos[],MATCH($C$2,Datos[#Headers],0),FALSE)-VLOOKUP(O$4,Datos[],MATCH($C$2,Datos[#Headers],0),FALSE))/VLOOKUP($B50,Datos[],MATCH($C$2,Datos[#Headers],0),FALSE))</f>
        <v>25</v>
      </c>
      <c r="P50" s="13">
        <f>IF($C$1="mm",VLOOKUP($B50,Datos[],MATCH($C$2,Datos[#Headers],0),FALSE)-VLOOKUP(P$4,Datos[],MATCH($C$2,Datos[#Headers],0),FALSE),(VLOOKUP($B50,Datos[],MATCH($C$2,Datos[#Headers],0),FALSE)-VLOOKUP(P$4,Datos[],MATCH($C$2,Datos[#Headers],0),FALSE))/VLOOKUP($B50,Datos[],MATCH($C$2,Datos[#Headers],0),FALSE))</f>
        <v>2</v>
      </c>
      <c r="Q50" s="13">
        <f>IF($C$1="mm",VLOOKUP($B50,Datos[],MATCH($C$2,Datos[#Headers],0),FALSE)-VLOOKUP(Q$4,Datos[],MATCH($C$2,Datos[#Headers],0),FALSE),(VLOOKUP($B50,Datos[],MATCH($C$2,Datos[#Headers],0),FALSE)-VLOOKUP(Q$4,Datos[],MATCH($C$2,Datos[#Headers],0),FALSE))/VLOOKUP($B50,Datos[],MATCH($C$2,Datos[#Headers],0),FALSE))</f>
        <v>23</v>
      </c>
      <c r="R50" s="13">
        <f>IF($C$1="mm",VLOOKUP($B50,Datos[],MATCH($C$2,Datos[#Headers],0),FALSE)-VLOOKUP(R$4,Datos[],MATCH($C$2,Datos[#Headers],0),FALSE),(VLOOKUP($B50,Datos[],MATCH($C$2,Datos[#Headers],0),FALSE)-VLOOKUP(R$4,Datos[],MATCH($C$2,Datos[#Headers],0),FALSE))/VLOOKUP($B50,Datos[],MATCH($C$2,Datos[#Headers],0),FALSE))</f>
        <v>7</v>
      </c>
      <c r="S50" s="13">
        <f>IF($C$1="mm",VLOOKUP($B50,Datos[],MATCH($C$2,Datos[#Headers],0),FALSE)-VLOOKUP(S$4,Datos[],MATCH($C$2,Datos[#Headers],0),FALSE),(VLOOKUP($B50,Datos[],MATCH($C$2,Datos[#Headers],0),FALSE)-VLOOKUP(S$4,Datos[],MATCH($C$2,Datos[#Headers],0),FALSE))/VLOOKUP($B50,Datos[],MATCH($C$2,Datos[#Headers],0),FALSE))</f>
        <v>49.5</v>
      </c>
      <c r="T50" s="13">
        <f>IF($C$1="mm",VLOOKUP($B50,Datos[],MATCH($C$2,Datos[#Headers],0),FALSE)-VLOOKUP(T$4,Datos[],MATCH($C$2,Datos[#Headers],0),FALSE),(VLOOKUP($B50,Datos[],MATCH($C$2,Datos[#Headers],0),FALSE)-VLOOKUP(T$4,Datos[],MATCH($C$2,Datos[#Headers],0),FALSE))/VLOOKUP($B50,Datos[],MATCH($C$2,Datos[#Headers],0),FALSE))</f>
        <v>40</v>
      </c>
      <c r="U50" s="13">
        <f>IF($C$1="mm",VLOOKUP($B50,Datos[],MATCH($C$2,Datos[#Headers],0),FALSE)-VLOOKUP(U$4,Datos[],MATCH($C$2,Datos[#Headers],0),FALSE),(VLOOKUP($B50,Datos[],MATCH($C$2,Datos[#Headers],0),FALSE)-VLOOKUP(U$4,Datos[],MATCH($C$2,Datos[#Headers],0),FALSE))/VLOOKUP($B50,Datos[],MATCH($C$2,Datos[#Headers],0),FALSE))</f>
        <v>22</v>
      </c>
      <c r="V50" s="13">
        <f>IF($C$1="mm",VLOOKUP($B50,Datos[],MATCH($C$2,Datos[#Headers],0),FALSE)-VLOOKUP(V$4,Datos[],MATCH($C$2,Datos[#Headers],0),FALSE),(VLOOKUP($B50,Datos[],MATCH($C$2,Datos[#Headers],0),FALSE)-VLOOKUP(V$4,Datos[],MATCH($C$2,Datos[#Headers],0),FALSE))/VLOOKUP($B50,Datos[],MATCH($C$2,Datos[#Headers],0),FALSE))</f>
        <v>37.28</v>
      </c>
      <c r="W50" s="13">
        <f>IF($C$1="mm",VLOOKUP($B50,Datos[],MATCH($C$2,Datos[#Headers],0),FALSE)-VLOOKUP(W$4,Datos[],MATCH($C$2,Datos[#Headers],0),FALSE),(VLOOKUP($B50,Datos[],MATCH($C$2,Datos[#Headers],0),FALSE)-VLOOKUP(W$4,Datos[],MATCH($C$2,Datos[#Headers],0),FALSE))/VLOOKUP($B50,Datos[],MATCH($C$2,Datos[#Headers],0),FALSE))</f>
        <v>2</v>
      </c>
      <c r="X50" s="13">
        <f>IF($C$1="mm",VLOOKUP($B50,Datos[],MATCH($C$2,Datos[#Headers],0),FALSE)-VLOOKUP(X$4,Datos[],MATCH($C$2,Datos[#Headers],0),FALSE),(VLOOKUP($B50,Datos[],MATCH($C$2,Datos[#Headers],0),FALSE)-VLOOKUP(X$4,Datos[],MATCH($C$2,Datos[#Headers],0),FALSE))/VLOOKUP($B50,Datos[],MATCH($C$2,Datos[#Headers],0),FALSE))</f>
        <v>22</v>
      </c>
      <c r="Y50" s="13">
        <f>IF($C$1="mm",VLOOKUP($B50,Datos[],MATCH($C$2,Datos[#Headers],0),FALSE)-VLOOKUP(Y$4,Datos[],MATCH($C$2,Datos[#Headers],0),FALSE),(VLOOKUP($B50,Datos[],MATCH($C$2,Datos[#Headers],0),FALSE)-VLOOKUP(Y$4,Datos[],MATCH($C$2,Datos[#Headers],0),FALSE))/VLOOKUP($B50,Datos[],MATCH($C$2,Datos[#Headers],0),FALSE))</f>
        <v>8</v>
      </c>
      <c r="Z50" s="13">
        <f>IF($C$1="mm",VLOOKUP($B50,Datos[],MATCH($C$2,Datos[#Headers],0),FALSE)-VLOOKUP(Z$4,Datos[],MATCH($C$2,Datos[#Headers],0),FALSE),(VLOOKUP($B50,Datos[],MATCH($C$2,Datos[#Headers],0),FALSE)-VLOOKUP(Z$4,Datos[],MATCH($C$2,Datos[#Headers],0),FALSE))/VLOOKUP($B50,Datos[],MATCH($C$2,Datos[#Headers],0),FALSE))</f>
        <v>25.087999999999994</v>
      </c>
      <c r="AA50" s="13">
        <f>IF($C$1="mm",VLOOKUP($B50,Datos[],MATCH($C$2,Datos[#Headers],0),FALSE)-VLOOKUP(AA$4,Datos[],MATCH($C$2,Datos[#Headers],0),FALSE),(VLOOKUP($B50,Datos[],MATCH($C$2,Datos[#Headers],0),FALSE)-VLOOKUP(AA$4,Datos[],MATCH($C$2,Datos[#Headers],0),FALSE))/VLOOKUP($B50,Datos[],MATCH($C$2,Datos[#Headers],0),FALSE))</f>
        <v>21</v>
      </c>
      <c r="AB50" s="13">
        <f>IF($C$1="mm",VLOOKUP($B50,Datos[],MATCH($C$2,Datos[#Headers],0),FALSE)-VLOOKUP(AB$4,Datos[],MATCH($C$2,Datos[#Headers],0),FALSE),(VLOOKUP($B50,Datos[],MATCH($C$2,Datos[#Headers],0),FALSE)-VLOOKUP(AB$4,Datos[],MATCH($C$2,Datos[#Headers],0),FALSE))/VLOOKUP($B50,Datos[],MATCH($C$2,Datos[#Headers],0),FALSE))</f>
        <v>46.932000000000016</v>
      </c>
      <c r="AC50" s="13">
        <f>IF($C$1="mm",VLOOKUP($B50,Datos[],MATCH($C$2,Datos[#Headers],0),FALSE)-VLOOKUP(AC$4,Datos[],MATCH($C$2,Datos[#Headers],0),FALSE),(VLOOKUP($B50,Datos[],MATCH($C$2,Datos[#Headers],0),FALSE)-VLOOKUP(AC$4,Datos[],MATCH($C$2,Datos[#Headers],0),FALSE))/VLOOKUP($B50,Datos[],MATCH($C$2,Datos[#Headers],0),FALSE))</f>
        <v>-11.996000000000009</v>
      </c>
      <c r="AD50" s="13">
        <f>IF($C$1="mm",VLOOKUP($B50,Datos[],MATCH($C$2,Datos[#Headers],0),FALSE)-VLOOKUP(AD$4,Datos[],MATCH($C$2,Datos[#Headers],0),FALSE),(VLOOKUP($B50,Datos[],MATCH($C$2,Datos[#Headers],0),FALSE)-VLOOKUP(AD$4,Datos[],MATCH($C$2,Datos[#Headers],0),FALSE))/VLOOKUP($B50,Datos[],MATCH($C$2,Datos[#Headers],0),FALSE))</f>
        <v>50.995999999999981</v>
      </c>
      <c r="AE50" s="13">
        <f>IF($C$1="mm",VLOOKUP($B50,Datos[],MATCH($C$2,Datos[#Headers],0),FALSE)-VLOOKUP(AE$4,Datos[],MATCH($C$2,Datos[#Headers],0),FALSE),(VLOOKUP($B50,Datos[],MATCH($C$2,Datos[#Headers],0),FALSE)-VLOOKUP(AE$4,Datos[],MATCH($C$2,Datos[#Headers],0),FALSE))/VLOOKUP($B50,Datos[],MATCH($C$2,Datos[#Headers],0),FALSE))</f>
        <v>44.900000000000006</v>
      </c>
      <c r="AF50" s="13">
        <f>IF($C$1="mm",VLOOKUP($B50,Datos[],MATCH($C$2,Datos[#Headers],0),FALSE)-VLOOKUP(AF$4,Datos[],MATCH($C$2,Datos[#Headers],0),FALSE),(VLOOKUP($B50,Datos[],MATCH($C$2,Datos[#Headers],0),FALSE)-VLOOKUP(AF$4,Datos[],MATCH($C$2,Datos[#Headers],0),FALSE))/VLOOKUP($B50,Datos[],MATCH($C$2,Datos[#Headers],0),FALSE))</f>
        <v>21.024000000000001</v>
      </c>
      <c r="AG50" s="13">
        <f>IF($C$1="mm",VLOOKUP($B50,Datos[],MATCH($C$2,Datos[#Headers],0),FALSE)-VLOOKUP(AG$4,Datos[],MATCH($C$2,Datos[#Headers],0),FALSE),(VLOOKUP($B50,Datos[],MATCH($C$2,Datos[#Headers],0),FALSE)-VLOOKUP(AG$4,Datos[],MATCH($C$2,Datos[#Headers],0),FALSE))/VLOOKUP($B50,Datos[],MATCH($C$2,Datos[#Headers],0),FALSE))</f>
        <v>25.087999999999994</v>
      </c>
      <c r="AH50" s="13">
        <f>IF($C$1="mm",VLOOKUP($B50,Datos[],MATCH($C$2,Datos[#Headers],0),FALSE)-VLOOKUP(AH$4,Datos[],MATCH($C$2,Datos[#Headers],0),FALSE),(VLOOKUP($B50,Datos[],MATCH($C$2,Datos[#Headers],0),FALSE)-VLOOKUP(AH$4,Datos[],MATCH($C$2,Datos[#Headers],0),FALSE))/VLOOKUP($B50,Datos[],MATCH($C$2,Datos[#Headers],0),FALSE))</f>
        <v>29.151999999999987</v>
      </c>
      <c r="AI50" s="13">
        <f>IF($C$1="mm",VLOOKUP($B50,Datos[],MATCH($C$2,Datos[#Headers],0),FALSE)-VLOOKUP(AI$4,Datos[],MATCH($C$2,Datos[#Headers],0),FALSE),(VLOOKUP($B50,Datos[],MATCH($C$2,Datos[#Headers],0),FALSE)-VLOOKUP(AI$4,Datos[],MATCH($C$2,Datos[#Headers],0),FALSE))/VLOOKUP($B50,Datos[],MATCH($C$2,Datos[#Headers],0),FALSE))</f>
        <v>14.165999999999997</v>
      </c>
      <c r="AJ50" s="13">
        <f>IF($C$1="mm",VLOOKUP($B50,Datos[],MATCH($C$2,Datos[#Headers],0),FALSE)-VLOOKUP(AJ$4,Datos[],MATCH($C$2,Datos[#Headers],0),FALSE),(VLOOKUP($B50,Datos[],MATCH($C$2,Datos[#Headers],0),FALSE)-VLOOKUP(AJ$4,Datos[],MATCH($C$2,Datos[#Headers],0),FALSE))/VLOOKUP($B50,Datos[],MATCH($C$2,Datos[#Headers],0),FALSE))</f>
        <v>46.932000000000016</v>
      </c>
      <c r="AK50" s="13">
        <f>IF($C$1="mm",VLOOKUP($B50,Datos[],MATCH($C$2,Datos[#Headers],0),FALSE)-VLOOKUP(AK$4,Datos[],MATCH($C$2,Datos[#Headers],0),FALSE),(VLOOKUP($B50,Datos[],MATCH($C$2,Datos[#Headers],0),FALSE)-VLOOKUP(AK$4,Datos[],MATCH($C$2,Datos[#Headers],0),FALSE))/VLOOKUP($B50,Datos[],MATCH($C$2,Datos[#Headers],0),FALSE))</f>
        <v>24</v>
      </c>
      <c r="AL50" s="13">
        <f>IF($C$1="mm",VLOOKUP($B50,Datos[],MATCH($C$2,Datos[#Headers],0),FALSE)-VLOOKUP(AL$4,Datos[],MATCH($C$2,Datos[#Headers],0),FALSE),(VLOOKUP($B50,Datos[],MATCH($C$2,Datos[#Headers],0),FALSE)-VLOOKUP(AL$4,Datos[],MATCH($C$2,Datos[#Headers],0),FALSE))/VLOOKUP($B50,Datos[],MATCH($C$2,Datos[#Headers],0),FALSE))</f>
        <v>0</v>
      </c>
      <c r="AM50" s="13">
        <f>IF($C$1="mm",VLOOKUP($B50,Datos[],MATCH($C$2,Datos[#Headers],0),FALSE)-VLOOKUP(AM$4,Datos[],MATCH($C$2,Datos[#Headers],0),FALSE),(VLOOKUP($B50,Datos[],MATCH($C$2,Datos[#Headers],0),FALSE)-VLOOKUP(AM$4,Datos[],MATCH($C$2,Datos[#Headers],0),FALSE))/VLOOKUP($B50,Datos[],MATCH($C$2,Datos[#Headers],0),FALSE))</f>
        <v>42.106000000000023</v>
      </c>
      <c r="AN50" s="13">
        <f>IF($C$1="mm",VLOOKUP($B50,Datos[],MATCH($C$2,Datos[#Headers],0),FALSE)-VLOOKUP(AN$4,Datos[],MATCH($C$2,Datos[#Headers],0),FALSE),(VLOOKUP($B50,Datos[],MATCH($C$2,Datos[#Headers],0),FALSE)-VLOOKUP(AN$4,Datos[],MATCH($C$2,Datos[#Headers],0),FALSE))/VLOOKUP($B50,Datos[],MATCH($C$2,Datos[#Headers],0),FALSE))</f>
        <v>14.927999999999997</v>
      </c>
      <c r="AO50" s="13">
        <f>IF($C$1="mm",VLOOKUP($B50,Datos[],MATCH($C$2,Datos[#Headers],0),FALSE)-VLOOKUP(AO$4,Datos[],MATCH($C$2,Datos[#Headers],0),FALSE),(VLOOKUP($B50,Datos[],MATCH($C$2,Datos[#Headers],0),FALSE)-VLOOKUP(AO$4,Datos[],MATCH($C$2,Datos[#Headers],0),FALSE))/VLOOKUP($B50,Datos[],MATCH($C$2,Datos[#Headers],0),FALSE))</f>
        <v>37.02600000000001</v>
      </c>
      <c r="AP50" s="13">
        <f>IF($C$1="mm",VLOOKUP($B50,Datos[],MATCH($C$2,Datos[#Headers],0),FALSE)-VLOOKUP(AP$4,Datos[],MATCH($C$2,Datos[#Headers],0),FALSE),(VLOOKUP($B50,Datos[],MATCH($C$2,Datos[#Headers],0),FALSE)-VLOOKUP(AP$4,Datos[],MATCH($C$2,Datos[#Headers],0),FALSE))/VLOOKUP($B50,Datos[],MATCH($C$2,Datos[#Headers],0),FALSE))</f>
        <v>32.199999999999989</v>
      </c>
      <c r="AQ50" s="13">
        <f>IF($C$1="mm",VLOOKUP($B50,Datos[],MATCH($C$2,Datos[#Headers],0),FALSE)-VLOOKUP(AQ$4,Datos[],MATCH($C$2,Datos[#Headers],0),FALSE),(VLOOKUP($B50,Datos[],MATCH($C$2,Datos[#Headers],0),FALSE)-VLOOKUP(AQ$4,Datos[],MATCH($C$2,Datos[#Headers],0),FALSE))/VLOOKUP($B50,Datos[],MATCH($C$2,Datos[#Headers],0),FALSE))</f>
        <v>-6</v>
      </c>
      <c r="AR50" s="13">
        <f>IF($C$1="mm",VLOOKUP($B50,Datos[],MATCH($C$2,Datos[#Headers],0),FALSE)-VLOOKUP(AR$4,Datos[],MATCH($C$2,Datos[#Headers],0),FALSE),(VLOOKUP($B50,Datos[],MATCH($C$2,Datos[#Headers],0),FALSE)-VLOOKUP(AR$4,Datos[],MATCH($C$2,Datos[#Headers],0),FALSE))/VLOOKUP($B50,Datos[],MATCH($C$2,Datos[#Headers],0),FALSE))</f>
        <v>2</v>
      </c>
      <c r="AS50" s="13">
        <f>IF($C$1="mm",VLOOKUP($B50,Datos[],MATCH($C$2,Datos[#Headers],0),FALSE)-VLOOKUP(AS$4,Datos[],MATCH($C$2,Datos[#Headers],0),FALSE),(VLOOKUP($B50,Datos[],MATCH($C$2,Datos[#Headers],0),FALSE)-VLOOKUP(AS$4,Datos[],MATCH($C$2,Datos[#Headers],0),FALSE))/VLOOKUP($B50,Datos[],MATCH($C$2,Datos[#Headers],0),FALSE))</f>
        <v>55.06</v>
      </c>
      <c r="AT50" s="13">
        <f>IF($C$1="mm",VLOOKUP($B50,Datos[],MATCH($C$2,Datos[#Headers],0),FALSE)-VLOOKUP(AT$4,Datos[],MATCH($C$2,Datos[#Headers],0),FALSE),(VLOOKUP($B50,Datos[],MATCH($C$2,Datos[#Headers],0),FALSE)-VLOOKUP(AT$4,Datos[],MATCH($C$2,Datos[#Headers],0),FALSE))/VLOOKUP($B50,Datos[],MATCH($C$2,Datos[#Headers],0),FALSE))</f>
        <v>38.550000000000011</v>
      </c>
      <c r="AU50" s="13">
        <f>IF($C$1="mm",VLOOKUP($B50,Datos[],MATCH($C$2,Datos[#Headers],0),FALSE)-VLOOKUP(AU$4,Datos[],MATCH($C$2,Datos[#Headers],0),FALSE),(VLOOKUP($B50,Datos[],MATCH($C$2,Datos[#Headers],0),FALSE)-VLOOKUP(AU$4,Datos[],MATCH($C$2,Datos[#Headers],0),FALSE))/VLOOKUP($B50,Datos[],MATCH($C$2,Datos[#Headers],0),FALSE))</f>
        <v>75.380000000000024</v>
      </c>
      <c r="AV50" s="13">
        <f>IF($C$1="mm",VLOOKUP($B50,Datos[],MATCH($C$2,Datos[#Headers],0),FALSE)-VLOOKUP(AV$4,Datos[],MATCH($C$2,Datos[#Headers],0),FALSE),(VLOOKUP($B50,Datos[],MATCH($C$2,Datos[#Headers],0),FALSE)-VLOOKUP(AV$4,Datos[],MATCH($C$2,Datos[#Headers],0),FALSE))/VLOOKUP($B50,Datos[],MATCH($C$2,Datos[#Headers],0),FALSE))</f>
        <v>0</v>
      </c>
      <c r="AW50" s="13">
        <f>IF($C$1="mm",VLOOKUP($B50,Datos[],MATCH($C$2,Datos[#Headers],0),FALSE)-VLOOKUP(AW$4,Datos[],MATCH($C$2,Datos[#Headers],0),FALSE),(VLOOKUP($B50,Datos[],MATCH($C$2,Datos[#Headers],0),FALSE)-VLOOKUP(AW$4,Datos[],MATCH($C$2,Datos[#Headers],0),FALSE))/VLOOKUP($B50,Datos[],MATCH($C$2,Datos[#Headers],0),FALSE))</f>
        <v>25.849999999999994</v>
      </c>
      <c r="AX50" s="13">
        <f>IF($C$1="mm",VLOOKUP($B50,Datos[],MATCH($C$2,Datos[#Headers],0),FALSE)-VLOOKUP(AX$4,Datos[],MATCH($C$2,Datos[#Headers],0),FALSE),(VLOOKUP($B50,Datos[],MATCH($C$2,Datos[#Headers],0),FALSE)-VLOOKUP(AX$4,Datos[],MATCH($C$2,Datos[#Headers],0),FALSE))/VLOOKUP($B50,Datos[],MATCH($C$2,Datos[#Headers],0),FALSE))</f>
        <v>0.45000000000001705</v>
      </c>
      <c r="AY50" s="13">
        <f>IF($C$1="mm",VLOOKUP($B50,Datos[],MATCH($C$2,Datos[#Headers],0),FALSE)-VLOOKUP(AY$4,Datos[],MATCH($C$2,Datos[#Headers],0),FALSE),(VLOOKUP($B50,Datos[],MATCH($C$2,Datos[#Headers],0),FALSE)-VLOOKUP(AY$4,Datos[],MATCH($C$2,Datos[#Headers],0),FALSE))/VLOOKUP($B50,Datos[],MATCH($C$2,Datos[#Headers],0),FALSE))</f>
        <v>42.359999999999985</v>
      </c>
      <c r="AZ50" s="13">
        <f>IF($C$1="mm",VLOOKUP($B50,Datos[],MATCH($C$2,Datos[#Headers],0),FALSE)-VLOOKUP(AZ$4,Datos[],MATCH($C$2,Datos[#Headers],0),FALSE),(VLOOKUP($B50,Datos[],MATCH($C$2,Datos[#Headers],0),FALSE)-VLOOKUP(AZ$4,Datos[],MATCH($C$2,Datos[#Headers],0),FALSE))/VLOOKUP($B50,Datos[],MATCH($C$2,Datos[#Headers],0),FALSE))</f>
        <v>37.28</v>
      </c>
      <c r="BA50" s="13">
        <f>IF($C$1="mm",VLOOKUP($B50,Datos[],MATCH($C$2,Datos[#Headers],0),FALSE)-VLOOKUP(BA$4,Datos[],MATCH($C$2,Datos[#Headers],0),FALSE),(VLOOKUP($B50,Datos[],MATCH($C$2,Datos[#Headers],0),FALSE)-VLOOKUP(BA$4,Datos[],MATCH($C$2,Datos[#Headers],0),FALSE))/VLOOKUP($B50,Datos[],MATCH($C$2,Datos[#Headers],0),FALSE))</f>
        <v>55.06</v>
      </c>
      <c r="BB50" s="13" t="e">
        <f>IF($C$1="mm",VLOOKUP($B50,Datos[],MATCH($C$2,Datos[#Headers],0),FALSE)-VLOOKUP(BB$4,Datos[],MATCH($C$2,Datos[#Headers],0),FALSE),(VLOOKUP($B50,Datos[],MATCH($C$2,Datos[#Headers],0),FALSE)-VLOOKUP(BB$4,Datos[],MATCH($C$2,Datos[#Headers],0),FALSE))/VLOOKUP($B50,Datos[],MATCH($C$2,Datos[#Headers],0),FALSE))</f>
        <v>#N/A</v>
      </c>
      <c r="BC50" s="13">
        <f>IF($C$1="mm",VLOOKUP($B50,Datos[],MATCH($C$2,Datos[#Headers],0),FALSE)-VLOOKUP(BC$4,Datos[],MATCH($C$2,Datos[#Headers],0),FALSE),(VLOOKUP($B50,Datos[],MATCH($C$2,Datos[#Headers],0),FALSE)-VLOOKUP(BC$4,Datos[],MATCH($C$2,Datos[#Headers],0),FALSE))/VLOOKUP($B50,Datos[],MATCH($C$2,Datos[#Headers],0),FALSE))</f>
        <v>47.186000000000007</v>
      </c>
      <c r="BD50" s="13">
        <f>IF($C$1="mm",VLOOKUP($B50,Datos[],MATCH($C$2,Datos[#Headers],0),FALSE)-VLOOKUP(BD$4,Datos[],MATCH($C$2,Datos[#Headers],0),FALSE),(VLOOKUP($B50,Datos[],MATCH($C$2,Datos[#Headers],0),FALSE)-VLOOKUP(BD$4,Datos[],MATCH($C$2,Datos[#Headers],0),FALSE))/VLOOKUP($B50,Datos[],MATCH($C$2,Datos[#Headers],0),FALSE))</f>
        <v>19.5</v>
      </c>
      <c r="BE50" s="13">
        <f>IF($C$1="mm",VLOOKUP($B50,Datos[],MATCH($C$2,Datos[#Headers],0),FALSE)-VLOOKUP(BE$4,Datos[],MATCH($C$2,Datos[#Headers],0),FALSE),(VLOOKUP($B50,Datos[],MATCH($C$2,Datos[#Headers],0),FALSE)-VLOOKUP(BE$4,Datos[],MATCH($C$2,Datos[#Headers],0),FALSE))/VLOOKUP($B50,Datos[],MATCH($C$2,Datos[#Headers],0),FALSE))</f>
        <v>-5.9000000000000057</v>
      </c>
      <c r="BF50" s="13">
        <f>IF($C$1="mm",VLOOKUP($B50,Datos[],MATCH($C$2,Datos[#Headers],0),FALSE)-VLOOKUP(BF$4,Datos[],MATCH($C$2,Datos[#Headers],0),FALSE),(VLOOKUP($B50,Datos[],MATCH($C$2,Datos[#Headers],0),FALSE)-VLOOKUP(BF$4,Datos[],MATCH($C$2,Datos[#Headers],0),FALSE))/VLOOKUP($B50,Datos[],MATCH($C$2,Datos[#Headers],0),FALSE))</f>
        <v>19.5</v>
      </c>
      <c r="BG50" s="13">
        <f>IF($C$1="mm",VLOOKUP($B50,Datos[],MATCH($C$2,Datos[#Headers],0),FALSE)-VLOOKUP(BG$4,Datos[],MATCH($C$2,Datos[#Headers],0),FALSE),(VLOOKUP($B50,Datos[],MATCH($C$2,Datos[#Headers],0),FALSE)-VLOOKUP(BG$4,Datos[],MATCH($C$2,Datos[#Headers],0),FALSE))/VLOOKUP($B50,Datos[],MATCH($C$2,Datos[#Headers],0),FALSE))</f>
        <v>6.8000000000000114</v>
      </c>
      <c r="BH50" s="13">
        <f>IF($C$1="mm",VLOOKUP($B50,Datos[],MATCH($C$2,Datos[#Headers],0),FALSE)-VLOOKUP(BH$4,Datos[],MATCH($C$2,Datos[#Headers],0),FALSE),(VLOOKUP($B50,Datos[],MATCH($C$2,Datos[#Headers],0),FALSE)-VLOOKUP(BH$4,Datos[],MATCH($C$2,Datos[#Headers],0),FALSE))/VLOOKUP($B50,Datos[],MATCH($C$2,Datos[#Headers],0),FALSE))</f>
        <v>-6</v>
      </c>
      <c r="BI50" s="13">
        <f>IF($C$1="mm",VLOOKUP($B50,Datos[],MATCH($C$2,Datos[#Headers],0),FALSE)-VLOOKUP(BI$4,Datos[],MATCH($C$2,Datos[#Headers],0),FALSE),(VLOOKUP($B50,Datos[],MATCH($C$2,Datos[#Headers],0),FALSE)-VLOOKUP(BI$4,Datos[],MATCH($C$2,Datos[#Headers],0),FALSE))/VLOOKUP($B50,Datos[],MATCH($C$2,Datos[#Headers],0),FALSE))</f>
        <v>55.06</v>
      </c>
      <c r="BJ50" s="13">
        <f>IF($C$1="mm",VLOOKUP($B50,Datos[],MATCH($C$2,Datos[#Headers],0),FALSE)-VLOOKUP(BJ$4,Datos[],MATCH($C$2,Datos[#Headers],0),FALSE),(VLOOKUP($B50,Datos[],MATCH($C$2,Datos[#Headers],0),FALSE)-VLOOKUP(BJ$4,Datos[],MATCH($C$2,Datos[#Headers],0),FALSE))/VLOOKUP($B50,Datos[],MATCH($C$2,Datos[#Headers],0),FALSE))</f>
        <v>49.980000000000018</v>
      </c>
      <c r="BK50" s="13">
        <f>IF($C$1="mm",VLOOKUP($B50,Datos[],MATCH($C$2,Datos[#Headers],0),FALSE)-VLOOKUP(BK$4,Datos[],MATCH($C$2,Datos[#Headers],0),FALSE),(VLOOKUP($B50,Datos[],MATCH($C$2,Datos[#Headers],0),FALSE)-VLOOKUP(BK$4,Datos[],MATCH($C$2,Datos[#Headers],0),FALSE))/VLOOKUP($B50,Datos[],MATCH($C$2,Datos[#Headers],0),FALSE))</f>
        <v>22.04000000000002</v>
      </c>
      <c r="BL50" s="13">
        <f>IF($C$1="mm",VLOOKUP($B50,Datos[],MATCH($C$2,Datos[#Headers],0),FALSE)-VLOOKUP(BL$4,Datos[],MATCH($C$2,Datos[#Headers],0),FALSE),(VLOOKUP($B50,Datos[],MATCH($C$2,Datos[#Headers],0),FALSE)-VLOOKUP(BL$4,Datos[],MATCH($C$2,Datos[#Headers],0),FALSE))/VLOOKUP($B50,Datos[],MATCH($C$2,Datos[#Headers],0),FALSE))</f>
        <v>-10.980000000000018</v>
      </c>
      <c r="BM50" s="13">
        <f>IF($C$1="mm",VLOOKUP($B50,Datos[],MATCH($C$2,Datos[#Headers],0),FALSE)-VLOOKUP(BM$4,Datos[],MATCH($C$2,Datos[#Headers],0),FALSE),(VLOOKUP($B50,Datos[],MATCH($C$2,Datos[#Headers],0),FALSE)-VLOOKUP(BM$4,Datos[],MATCH($C$2,Datos[#Headers],0),FALSE))/VLOOKUP($B50,Datos[],MATCH($C$2,Datos[#Headers],0),FALSE))</f>
        <v>-10.980000000000018</v>
      </c>
    </row>
    <row r="51" spans="2:65" s="10" customFormat="1" ht="29.7" customHeight="1" x14ac:dyDescent="0.55000000000000004">
      <c r="B51" s="29" t="s">
        <v>62</v>
      </c>
      <c r="C51" s="13">
        <f>IF($C$1="mm",VLOOKUP($B51,Datos[],MATCH($C$2,Datos[#Headers],0),FALSE)-VLOOKUP(C$4,Datos[],MATCH($C$2,Datos[#Headers],0),FALSE),(VLOOKUP($B51,Datos[],MATCH($C$2,Datos[#Headers],0),FALSE)-VLOOKUP(C$4,Datos[],MATCH($C$2,Datos[#Headers],0),FALSE))/VLOOKUP($B51,Datos[],MATCH($C$2,Datos[#Headers],0),FALSE))</f>
        <v>59.182000000000016</v>
      </c>
      <c r="D51" s="13">
        <f>IF($C$1="mm",VLOOKUP($B51,Datos[],MATCH($C$2,Datos[#Headers],0),FALSE)-VLOOKUP(D$4,Datos[],MATCH($C$2,Datos[#Headers],0),FALSE),(VLOOKUP($B51,Datos[],MATCH($C$2,Datos[#Headers],0),FALSE)-VLOOKUP(D$4,Datos[],MATCH($C$2,Datos[#Headers],0),FALSE))/VLOOKUP($B51,Datos[],MATCH($C$2,Datos[#Headers],0),FALSE))</f>
        <v>59.182000000000016</v>
      </c>
      <c r="E51" s="13">
        <f>IF($C$1="mm",VLOOKUP($B51,Datos[],MATCH($C$2,Datos[#Headers],0),FALSE)-VLOOKUP(E$4,Datos[],MATCH($C$2,Datos[#Headers],0),FALSE),(VLOOKUP($B51,Datos[],MATCH($C$2,Datos[#Headers],0),FALSE)-VLOOKUP(E$4,Datos[],MATCH($C$2,Datos[#Headers],0),FALSE))/VLOOKUP($B51,Datos[],MATCH($C$2,Datos[#Headers],0),FALSE))</f>
        <v>-32.849999999999994</v>
      </c>
      <c r="F51" s="13">
        <f>IF($C$1="mm",VLOOKUP($B51,Datos[],MATCH($C$2,Datos[#Headers],0),FALSE)-VLOOKUP(F$4,Datos[],MATCH($C$2,Datos[#Headers],0),FALSE),(VLOOKUP($B51,Datos[],MATCH($C$2,Datos[#Headers],0),FALSE)-VLOOKUP(F$4,Datos[],MATCH($C$2,Datos[#Headers],0),FALSE))/VLOOKUP($B51,Datos[],MATCH($C$2,Datos[#Headers],0),FALSE))</f>
        <v>-12.699999999999989</v>
      </c>
      <c r="G51" s="13">
        <f>IF($C$1="mm",VLOOKUP($B51,Datos[],MATCH($C$2,Datos[#Headers],0),FALSE)-VLOOKUP(G$4,Datos[],MATCH($C$2,Datos[#Headers],0),FALSE),(VLOOKUP($B51,Datos[],MATCH($C$2,Datos[#Headers],0),FALSE)-VLOOKUP(G$4,Datos[],MATCH($C$2,Datos[#Headers],0),FALSE))/VLOOKUP($B51,Datos[],MATCH($C$2,Datos[#Headers],0),FALSE))</f>
        <v>-12.699999999999989</v>
      </c>
      <c r="H51" s="13">
        <f>IF($C$1="mm",VLOOKUP($B51,Datos[],MATCH($C$2,Datos[#Headers],0),FALSE)-VLOOKUP(H$4,Datos[],MATCH($C$2,Datos[#Headers],0),FALSE),(VLOOKUP($B51,Datos[],MATCH($C$2,Datos[#Headers],0),FALSE)-VLOOKUP(H$4,Datos[],MATCH($C$2,Datos[#Headers],0),FALSE))/VLOOKUP($B51,Datos[],MATCH($C$2,Datos[#Headers],0),FALSE))</f>
        <v>41.148000000000025</v>
      </c>
      <c r="I51" s="13">
        <f>IF($C$1="mm",VLOOKUP($B51,Datos[],MATCH($C$2,Datos[#Headers],0),FALSE)-VLOOKUP(I$4,Datos[],MATCH($C$2,Datos[#Headers],0),FALSE),(VLOOKUP($B51,Datos[],MATCH($C$2,Datos[#Headers],0),FALSE)-VLOOKUP(I$4,Datos[],MATCH($C$2,Datos[#Headers],0),FALSE))/VLOOKUP($B51,Datos[],MATCH($C$2,Datos[#Headers],0),FALSE))</f>
        <v>-6.3499999999999943</v>
      </c>
      <c r="J51" s="13">
        <f>IF($C$1="mm",VLOOKUP($B51,Datos[],MATCH($C$2,Datos[#Headers],0),FALSE)-VLOOKUP(J$4,Datos[],MATCH($C$2,Datos[#Headers],0),FALSE),(VLOOKUP($B51,Datos[],MATCH($C$2,Datos[#Headers],0),FALSE)-VLOOKUP(J$4,Datos[],MATCH($C$2,Datos[#Headers],0),FALSE))/VLOOKUP($B51,Datos[],MATCH($C$2,Datos[#Headers],0),FALSE))</f>
        <v>-7.6199999999999761</v>
      </c>
      <c r="K51" s="13">
        <f>IF($C$1="mm",VLOOKUP($B51,Datos[],MATCH($C$2,Datos[#Headers],0),FALSE)-VLOOKUP(K$4,Datos[],MATCH($C$2,Datos[#Headers],0),FALSE),(VLOOKUP($B51,Datos[],MATCH($C$2,Datos[#Headers],0),FALSE)-VLOOKUP(K$4,Datos[],MATCH($C$2,Datos[#Headers],0),FALSE))/VLOOKUP($B51,Datos[],MATCH($C$2,Datos[#Headers],0),FALSE))</f>
        <v>11.430000000000007</v>
      </c>
      <c r="L51" s="13">
        <f>IF($C$1="mm",VLOOKUP($B51,Datos[],MATCH($C$2,Datos[#Headers],0),FALSE)-VLOOKUP(L$4,Datos[],MATCH($C$2,Datos[#Headers],0),FALSE),(VLOOKUP($B51,Datos[],MATCH($C$2,Datos[#Headers],0),FALSE)-VLOOKUP(L$4,Datos[],MATCH($C$2,Datos[#Headers],0),FALSE))/VLOOKUP($B51,Datos[],MATCH($C$2,Datos[#Headers],0),FALSE))</f>
        <v>11.430000000000007</v>
      </c>
      <c r="M51" s="13">
        <f>IF($C$1="mm",VLOOKUP($B51,Datos[],MATCH($C$2,Datos[#Headers],0),FALSE)-VLOOKUP(M$4,Datos[],MATCH($C$2,Datos[#Headers],0),FALSE),(VLOOKUP($B51,Datos[],MATCH($C$2,Datos[#Headers],0),FALSE)-VLOOKUP(M$4,Datos[],MATCH($C$2,Datos[#Headers],0),FALSE))/VLOOKUP($B51,Datos[],MATCH($C$2,Datos[#Headers],0),FALSE))</f>
        <v>-10.921999999999997</v>
      </c>
      <c r="N51" s="13">
        <f>IF($C$1="mm",VLOOKUP($B51,Datos[],MATCH($C$2,Datos[#Headers],0),FALSE)-VLOOKUP(N$4,Datos[],MATCH($C$2,Datos[#Headers],0),FALSE),(VLOOKUP($B51,Datos[],MATCH($C$2,Datos[#Headers],0),FALSE)-VLOOKUP(N$4,Datos[],MATCH($C$2,Datos[#Headers],0),FALSE))/VLOOKUP($B51,Datos[],MATCH($C$2,Datos[#Headers],0),FALSE))</f>
        <v>26.162000000000006</v>
      </c>
      <c r="O51" s="13">
        <f>IF($C$1="mm",VLOOKUP($B51,Datos[],MATCH($C$2,Datos[#Headers],0),FALSE)-VLOOKUP(O$4,Datos[],MATCH($C$2,Datos[#Headers],0),FALSE),(VLOOKUP($B51,Datos[],MATCH($C$2,Datos[#Headers],0),FALSE)-VLOOKUP(O$4,Datos[],MATCH($C$2,Datos[#Headers],0),FALSE))/VLOOKUP($B51,Datos[],MATCH($C$2,Datos[#Headers],0),FALSE))</f>
        <v>-0.84999999999999432</v>
      </c>
      <c r="P51" s="13">
        <f>IF($C$1="mm",VLOOKUP($B51,Datos[],MATCH($C$2,Datos[#Headers],0),FALSE)-VLOOKUP(P$4,Datos[],MATCH($C$2,Datos[#Headers],0),FALSE),(VLOOKUP($B51,Datos[],MATCH($C$2,Datos[#Headers],0),FALSE)-VLOOKUP(P$4,Datos[],MATCH($C$2,Datos[#Headers],0),FALSE))/VLOOKUP($B51,Datos[],MATCH($C$2,Datos[#Headers],0),FALSE))</f>
        <v>-23.849999999999994</v>
      </c>
      <c r="Q51" s="13">
        <f>IF($C$1="mm",VLOOKUP($B51,Datos[],MATCH($C$2,Datos[#Headers],0),FALSE)-VLOOKUP(Q$4,Datos[],MATCH($C$2,Datos[#Headers],0),FALSE),(VLOOKUP($B51,Datos[],MATCH($C$2,Datos[#Headers],0),FALSE)-VLOOKUP(Q$4,Datos[],MATCH($C$2,Datos[#Headers],0),FALSE))/VLOOKUP($B51,Datos[],MATCH($C$2,Datos[#Headers],0),FALSE))</f>
        <v>-2.8499999999999943</v>
      </c>
      <c r="R51" s="13">
        <f>IF($C$1="mm",VLOOKUP($B51,Datos[],MATCH($C$2,Datos[#Headers],0),FALSE)-VLOOKUP(R$4,Datos[],MATCH($C$2,Datos[#Headers],0),FALSE),(VLOOKUP($B51,Datos[],MATCH($C$2,Datos[#Headers],0),FALSE)-VLOOKUP(R$4,Datos[],MATCH($C$2,Datos[#Headers],0),FALSE))/VLOOKUP($B51,Datos[],MATCH($C$2,Datos[#Headers],0),FALSE))</f>
        <v>-18.849999999999994</v>
      </c>
      <c r="S51" s="13">
        <f>IF($C$1="mm",VLOOKUP($B51,Datos[],MATCH($C$2,Datos[#Headers],0),FALSE)-VLOOKUP(S$4,Datos[],MATCH($C$2,Datos[#Headers],0),FALSE),(VLOOKUP($B51,Datos[],MATCH($C$2,Datos[#Headers],0),FALSE)-VLOOKUP(S$4,Datos[],MATCH($C$2,Datos[#Headers],0),FALSE))/VLOOKUP($B51,Datos[],MATCH($C$2,Datos[#Headers],0),FALSE))</f>
        <v>23.650000000000006</v>
      </c>
      <c r="T51" s="13">
        <f>IF($C$1="mm",VLOOKUP($B51,Datos[],MATCH($C$2,Datos[#Headers],0),FALSE)-VLOOKUP(T$4,Datos[],MATCH($C$2,Datos[#Headers],0),FALSE),(VLOOKUP($B51,Datos[],MATCH($C$2,Datos[#Headers],0),FALSE)-VLOOKUP(T$4,Datos[],MATCH($C$2,Datos[#Headers],0),FALSE))/VLOOKUP($B51,Datos[],MATCH($C$2,Datos[#Headers],0),FALSE))</f>
        <v>14.150000000000006</v>
      </c>
      <c r="U51" s="13">
        <f>IF($C$1="mm",VLOOKUP($B51,Datos[],MATCH($C$2,Datos[#Headers],0),FALSE)-VLOOKUP(U$4,Datos[],MATCH($C$2,Datos[#Headers],0),FALSE),(VLOOKUP($B51,Datos[],MATCH($C$2,Datos[#Headers],0),FALSE)-VLOOKUP(U$4,Datos[],MATCH($C$2,Datos[#Headers],0),FALSE))/VLOOKUP($B51,Datos[],MATCH($C$2,Datos[#Headers],0),FALSE))</f>
        <v>-3.8499999999999943</v>
      </c>
      <c r="V51" s="13">
        <f>IF($C$1="mm",VLOOKUP($B51,Datos[],MATCH($C$2,Datos[#Headers],0),FALSE)-VLOOKUP(V$4,Datos[],MATCH($C$2,Datos[#Headers],0),FALSE),(VLOOKUP($B51,Datos[],MATCH($C$2,Datos[#Headers],0),FALSE)-VLOOKUP(V$4,Datos[],MATCH($C$2,Datos[#Headers],0),FALSE))/VLOOKUP($B51,Datos[],MATCH($C$2,Datos[#Headers],0),FALSE))</f>
        <v>11.430000000000007</v>
      </c>
      <c r="W51" s="13">
        <f>IF($C$1="mm",VLOOKUP($B51,Datos[],MATCH($C$2,Datos[#Headers],0),FALSE)-VLOOKUP(W$4,Datos[],MATCH($C$2,Datos[#Headers],0),FALSE),(VLOOKUP($B51,Datos[],MATCH($C$2,Datos[#Headers],0),FALSE)-VLOOKUP(W$4,Datos[],MATCH($C$2,Datos[#Headers],0),FALSE))/VLOOKUP($B51,Datos[],MATCH($C$2,Datos[#Headers],0),FALSE))</f>
        <v>-23.849999999999994</v>
      </c>
      <c r="X51" s="13">
        <f>IF($C$1="mm",VLOOKUP($B51,Datos[],MATCH($C$2,Datos[#Headers],0),FALSE)-VLOOKUP(X$4,Datos[],MATCH($C$2,Datos[#Headers],0),FALSE),(VLOOKUP($B51,Datos[],MATCH($C$2,Datos[#Headers],0),FALSE)-VLOOKUP(X$4,Datos[],MATCH($C$2,Datos[#Headers],0),FALSE))/VLOOKUP($B51,Datos[],MATCH($C$2,Datos[#Headers],0),FALSE))</f>
        <v>-3.8499999999999943</v>
      </c>
      <c r="Y51" s="13">
        <f>IF($C$1="mm",VLOOKUP($B51,Datos[],MATCH($C$2,Datos[#Headers],0),FALSE)-VLOOKUP(Y$4,Datos[],MATCH($C$2,Datos[#Headers],0),FALSE),(VLOOKUP($B51,Datos[],MATCH($C$2,Datos[#Headers],0),FALSE)-VLOOKUP(Y$4,Datos[],MATCH($C$2,Datos[#Headers],0),FALSE))/VLOOKUP($B51,Datos[],MATCH($C$2,Datos[#Headers],0),FALSE))</f>
        <v>-17.849999999999994</v>
      </c>
      <c r="Z51" s="13">
        <f>IF($C$1="mm",VLOOKUP($B51,Datos[],MATCH($C$2,Datos[#Headers],0),FALSE)-VLOOKUP(Z$4,Datos[],MATCH($C$2,Datos[#Headers],0),FALSE),(VLOOKUP($B51,Datos[],MATCH($C$2,Datos[#Headers],0),FALSE)-VLOOKUP(Z$4,Datos[],MATCH($C$2,Datos[#Headers],0),FALSE))/VLOOKUP($B51,Datos[],MATCH($C$2,Datos[#Headers],0),FALSE))</f>
        <v>-0.76200000000000045</v>
      </c>
      <c r="AA51" s="13">
        <f>IF($C$1="mm",VLOOKUP($B51,Datos[],MATCH($C$2,Datos[#Headers],0),FALSE)-VLOOKUP(AA$4,Datos[],MATCH($C$2,Datos[#Headers],0),FALSE),(VLOOKUP($B51,Datos[],MATCH($C$2,Datos[#Headers],0),FALSE)-VLOOKUP(AA$4,Datos[],MATCH($C$2,Datos[#Headers],0),FALSE))/VLOOKUP($B51,Datos[],MATCH($C$2,Datos[#Headers],0),FALSE))</f>
        <v>-4.8499999999999943</v>
      </c>
      <c r="AB51" s="13">
        <f>IF($C$1="mm",VLOOKUP($B51,Datos[],MATCH($C$2,Datos[#Headers],0),FALSE)-VLOOKUP(AB$4,Datos[],MATCH($C$2,Datos[#Headers],0),FALSE),(VLOOKUP($B51,Datos[],MATCH($C$2,Datos[#Headers],0),FALSE)-VLOOKUP(AB$4,Datos[],MATCH($C$2,Datos[#Headers],0),FALSE))/VLOOKUP($B51,Datos[],MATCH($C$2,Datos[#Headers],0),FALSE))</f>
        <v>21.082000000000022</v>
      </c>
      <c r="AC51" s="13">
        <f>IF($C$1="mm",VLOOKUP($B51,Datos[],MATCH($C$2,Datos[#Headers],0),FALSE)-VLOOKUP(AC$4,Datos[],MATCH($C$2,Datos[#Headers],0),FALSE),(VLOOKUP($B51,Datos[],MATCH($C$2,Datos[#Headers],0),FALSE)-VLOOKUP(AC$4,Datos[],MATCH($C$2,Datos[#Headers],0),FALSE))/VLOOKUP($B51,Datos[],MATCH($C$2,Datos[#Headers],0),FALSE))</f>
        <v>-37.846000000000004</v>
      </c>
      <c r="AD51" s="13">
        <f>IF($C$1="mm",VLOOKUP($B51,Datos[],MATCH($C$2,Datos[#Headers],0),FALSE)-VLOOKUP(AD$4,Datos[],MATCH($C$2,Datos[#Headers],0),FALSE),(VLOOKUP($B51,Datos[],MATCH($C$2,Datos[#Headers],0),FALSE)-VLOOKUP(AD$4,Datos[],MATCH($C$2,Datos[#Headers],0),FALSE))/VLOOKUP($B51,Datos[],MATCH($C$2,Datos[#Headers],0),FALSE))</f>
        <v>25.145999999999987</v>
      </c>
      <c r="AE51" s="13">
        <f>IF($C$1="mm",VLOOKUP($B51,Datos[],MATCH($C$2,Datos[#Headers],0),FALSE)-VLOOKUP(AE$4,Datos[],MATCH($C$2,Datos[#Headers],0),FALSE),(VLOOKUP($B51,Datos[],MATCH($C$2,Datos[#Headers],0),FALSE)-VLOOKUP(AE$4,Datos[],MATCH($C$2,Datos[#Headers],0),FALSE))/VLOOKUP($B51,Datos[],MATCH($C$2,Datos[#Headers],0),FALSE))</f>
        <v>19.050000000000011</v>
      </c>
      <c r="AF51" s="13">
        <f>IF($C$1="mm",VLOOKUP($B51,Datos[],MATCH($C$2,Datos[#Headers],0),FALSE)-VLOOKUP(AF$4,Datos[],MATCH($C$2,Datos[#Headers],0),FALSE),(VLOOKUP($B51,Datos[],MATCH($C$2,Datos[#Headers],0),FALSE)-VLOOKUP(AF$4,Datos[],MATCH($C$2,Datos[#Headers],0),FALSE))/VLOOKUP($B51,Datos[],MATCH($C$2,Datos[#Headers],0),FALSE))</f>
        <v>-4.8259999999999934</v>
      </c>
      <c r="AG51" s="13">
        <f>IF($C$1="mm",VLOOKUP($B51,Datos[],MATCH($C$2,Datos[#Headers],0),FALSE)-VLOOKUP(AG$4,Datos[],MATCH($C$2,Datos[#Headers],0),FALSE),(VLOOKUP($B51,Datos[],MATCH($C$2,Datos[#Headers],0),FALSE)-VLOOKUP(AG$4,Datos[],MATCH($C$2,Datos[#Headers],0),FALSE))/VLOOKUP($B51,Datos[],MATCH($C$2,Datos[#Headers],0),FALSE))</f>
        <v>-0.76200000000000045</v>
      </c>
      <c r="AH51" s="13">
        <f>IF($C$1="mm",VLOOKUP($B51,Datos[],MATCH($C$2,Datos[#Headers],0),FALSE)-VLOOKUP(AH$4,Datos[],MATCH($C$2,Datos[#Headers],0),FALSE),(VLOOKUP($B51,Datos[],MATCH($C$2,Datos[#Headers],0),FALSE)-VLOOKUP(AH$4,Datos[],MATCH($C$2,Datos[#Headers],0),FALSE))/VLOOKUP($B51,Datos[],MATCH($C$2,Datos[#Headers],0),FALSE))</f>
        <v>3.3019999999999925</v>
      </c>
      <c r="AI51" s="13">
        <f>IF($C$1="mm",VLOOKUP($B51,Datos[],MATCH($C$2,Datos[#Headers],0),FALSE)-VLOOKUP(AI$4,Datos[],MATCH($C$2,Datos[#Headers],0),FALSE),(VLOOKUP($B51,Datos[],MATCH($C$2,Datos[#Headers],0),FALSE)-VLOOKUP(AI$4,Datos[],MATCH($C$2,Datos[#Headers],0),FALSE))/VLOOKUP($B51,Datos[],MATCH($C$2,Datos[#Headers],0),FALSE))</f>
        <v>-11.683999999999997</v>
      </c>
      <c r="AJ51" s="13">
        <f>IF($C$1="mm",VLOOKUP($B51,Datos[],MATCH($C$2,Datos[#Headers],0),FALSE)-VLOOKUP(AJ$4,Datos[],MATCH($C$2,Datos[#Headers],0),FALSE),(VLOOKUP($B51,Datos[],MATCH($C$2,Datos[#Headers],0),FALSE)-VLOOKUP(AJ$4,Datos[],MATCH($C$2,Datos[#Headers],0),FALSE))/VLOOKUP($B51,Datos[],MATCH($C$2,Datos[#Headers],0),FALSE))</f>
        <v>21.082000000000022</v>
      </c>
      <c r="AK51" s="13">
        <f>IF($C$1="mm",VLOOKUP($B51,Datos[],MATCH($C$2,Datos[#Headers],0),FALSE)-VLOOKUP(AK$4,Datos[],MATCH($C$2,Datos[#Headers],0),FALSE),(VLOOKUP($B51,Datos[],MATCH($C$2,Datos[#Headers],0),FALSE)-VLOOKUP(AK$4,Datos[],MATCH($C$2,Datos[#Headers],0),FALSE))/VLOOKUP($B51,Datos[],MATCH($C$2,Datos[#Headers],0),FALSE))</f>
        <v>-1.8499999999999943</v>
      </c>
      <c r="AL51" s="13">
        <f>IF($C$1="mm",VLOOKUP($B51,Datos[],MATCH($C$2,Datos[#Headers],0),FALSE)-VLOOKUP(AL$4,Datos[],MATCH($C$2,Datos[#Headers],0),FALSE),(VLOOKUP($B51,Datos[],MATCH($C$2,Datos[#Headers],0),FALSE)-VLOOKUP(AL$4,Datos[],MATCH($C$2,Datos[#Headers],0),FALSE))/VLOOKUP($B51,Datos[],MATCH($C$2,Datos[#Headers],0),FALSE))</f>
        <v>-25.849999999999994</v>
      </c>
      <c r="AM51" s="13">
        <f>IF($C$1="mm",VLOOKUP($B51,Datos[],MATCH($C$2,Datos[#Headers],0),FALSE)-VLOOKUP(AM$4,Datos[],MATCH($C$2,Datos[#Headers],0),FALSE),(VLOOKUP($B51,Datos[],MATCH($C$2,Datos[#Headers],0),FALSE)-VLOOKUP(AM$4,Datos[],MATCH($C$2,Datos[#Headers],0),FALSE))/VLOOKUP($B51,Datos[],MATCH($C$2,Datos[#Headers],0),FALSE))</f>
        <v>16.256000000000029</v>
      </c>
      <c r="AN51" s="13">
        <f>IF($C$1="mm",VLOOKUP($B51,Datos[],MATCH($C$2,Datos[#Headers],0),FALSE)-VLOOKUP(AN$4,Datos[],MATCH($C$2,Datos[#Headers],0),FALSE),(VLOOKUP($B51,Datos[],MATCH($C$2,Datos[#Headers],0),FALSE)-VLOOKUP(AN$4,Datos[],MATCH($C$2,Datos[#Headers],0),FALSE))/VLOOKUP($B51,Datos[],MATCH($C$2,Datos[#Headers],0),FALSE))</f>
        <v>-10.921999999999997</v>
      </c>
      <c r="AO51" s="13">
        <f>IF($C$1="mm",VLOOKUP($B51,Datos[],MATCH($C$2,Datos[#Headers],0),FALSE)-VLOOKUP(AO$4,Datos[],MATCH($C$2,Datos[#Headers],0),FALSE),(VLOOKUP($B51,Datos[],MATCH($C$2,Datos[#Headers],0),FALSE)-VLOOKUP(AO$4,Datos[],MATCH($C$2,Datos[#Headers],0),FALSE))/VLOOKUP($B51,Datos[],MATCH($C$2,Datos[#Headers],0),FALSE))</f>
        <v>11.176000000000016</v>
      </c>
      <c r="AP51" s="13">
        <f>IF($C$1="mm",VLOOKUP($B51,Datos[],MATCH($C$2,Datos[#Headers],0),FALSE)-VLOOKUP(AP$4,Datos[],MATCH($C$2,Datos[#Headers],0),FALSE),(VLOOKUP($B51,Datos[],MATCH($C$2,Datos[#Headers],0),FALSE)-VLOOKUP(AP$4,Datos[],MATCH($C$2,Datos[#Headers],0),FALSE))/VLOOKUP($B51,Datos[],MATCH($C$2,Datos[#Headers],0),FALSE))</f>
        <v>6.3499999999999943</v>
      </c>
      <c r="AQ51" s="13">
        <f>IF($C$1="mm",VLOOKUP($B51,Datos[],MATCH($C$2,Datos[#Headers],0),FALSE)-VLOOKUP(AQ$4,Datos[],MATCH($C$2,Datos[#Headers],0),FALSE),(VLOOKUP($B51,Datos[],MATCH($C$2,Datos[#Headers],0),FALSE)-VLOOKUP(AQ$4,Datos[],MATCH($C$2,Datos[#Headers],0),FALSE))/VLOOKUP($B51,Datos[],MATCH($C$2,Datos[#Headers],0),FALSE))</f>
        <v>-31.849999999999994</v>
      </c>
      <c r="AR51" s="13">
        <f>IF($C$1="mm",VLOOKUP($B51,Datos[],MATCH($C$2,Datos[#Headers],0),FALSE)-VLOOKUP(AR$4,Datos[],MATCH($C$2,Datos[#Headers],0),FALSE),(VLOOKUP($B51,Datos[],MATCH($C$2,Datos[#Headers],0),FALSE)-VLOOKUP(AR$4,Datos[],MATCH($C$2,Datos[#Headers],0),FALSE))/VLOOKUP($B51,Datos[],MATCH($C$2,Datos[#Headers],0),FALSE))</f>
        <v>-23.849999999999994</v>
      </c>
      <c r="AS51" s="13">
        <f>IF($C$1="mm",VLOOKUP($B51,Datos[],MATCH($C$2,Datos[#Headers],0),FALSE)-VLOOKUP(AS$4,Datos[],MATCH($C$2,Datos[#Headers],0),FALSE),(VLOOKUP($B51,Datos[],MATCH($C$2,Datos[#Headers],0),FALSE)-VLOOKUP(AS$4,Datos[],MATCH($C$2,Datos[#Headers],0),FALSE))/VLOOKUP($B51,Datos[],MATCH($C$2,Datos[#Headers],0),FALSE))</f>
        <v>29.210000000000008</v>
      </c>
      <c r="AT51" s="13">
        <f>IF($C$1="mm",VLOOKUP($B51,Datos[],MATCH($C$2,Datos[#Headers],0),FALSE)-VLOOKUP(AT$4,Datos[],MATCH($C$2,Datos[#Headers],0),FALSE),(VLOOKUP($B51,Datos[],MATCH($C$2,Datos[#Headers],0),FALSE)-VLOOKUP(AT$4,Datos[],MATCH($C$2,Datos[#Headers],0),FALSE))/VLOOKUP($B51,Datos[],MATCH($C$2,Datos[#Headers],0),FALSE))</f>
        <v>12.700000000000017</v>
      </c>
      <c r="AU51" s="13">
        <f>IF($C$1="mm",VLOOKUP($B51,Datos[],MATCH($C$2,Datos[#Headers],0),FALSE)-VLOOKUP(AU$4,Datos[],MATCH($C$2,Datos[#Headers],0),FALSE),(VLOOKUP($B51,Datos[],MATCH($C$2,Datos[#Headers],0),FALSE)-VLOOKUP(AU$4,Datos[],MATCH($C$2,Datos[#Headers],0),FALSE))/VLOOKUP($B51,Datos[],MATCH($C$2,Datos[#Headers],0),FALSE))</f>
        <v>49.53000000000003</v>
      </c>
      <c r="AV51" s="13">
        <f>IF($C$1="mm",VLOOKUP($B51,Datos[],MATCH($C$2,Datos[#Headers],0),FALSE)-VLOOKUP(AV$4,Datos[],MATCH($C$2,Datos[#Headers],0),FALSE),(VLOOKUP($B51,Datos[],MATCH($C$2,Datos[#Headers],0),FALSE)-VLOOKUP(AV$4,Datos[],MATCH($C$2,Datos[#Headers],0),FALSE))/VLOOKUP($B51,Datos[],MATCH($C$2,Datos[#Headers],0),FALSE))</f>
        <v>-25.849999999999994</v>
      </c>
      <c r="AW51" s="13">
        <f>IF($C$1="mm",VLOOKUP($B51,Datos[],MATCH($C$2,Datos[#Headers],0),FALSE)-VLOOKUP(AW$4,Datos[],MATCH($C$2,Datos[#Headers],0),FALSE),(VLOOKUP($B51,Datos[],MATCH($C$2,Datos[#Headers],0),FALSE)-VLOOKUP(AW$4,Datos[],MATCH($C$2,Datos[#Headers],0),FALSE))/VLOOKUP($B51,Datos[],MATCH($C$2,Datos[#Headers],0),FALSE))</f>
        <v>0</v>
      </c>
      <c r="AX51" s="13">
        <f>IF($C$1="mm",VLOOKUP($B51,Datos[],MATCH($C$2,Datos[#Headers],0),FALSE)-VLOOKUP(AX$4,Datos[],MATCH($C$2,Datos[#Headers],0),FALSE),(VLOOKUP($B51,Datos[],MATCH($C$2,Datos[#Headers],0),FALSE)-VLOOKUP(AX$4,Datos[],MATCH($C$2,Datos[#Headers],0),FALSE))/VLOOKUP($B51,Datos[],MATCH($C$2,Datos[#Headers],0),FALSE))</f>
        <v>-25.399999999999977</v>
      </c>
      <c r="AY51" s="13">
        <f>IF($C$1="mm",VLOOKUP($B51,Datos[],MATCH($C$2,Datos[#Headers],0),FALSE)-VLOOKUP(AY$4,Datos[],MATCH($C$2,Datos[#Headers],0),FALSE),(VLOOKUP($B51,Datos[],MATCH($C$2,Datos[#Headers],0),FALSE)-VLOOKUP(AY$4,Datos[],MATCH($C$2,Datos[#Headers],0),FALSE))/VLOOKUP($B51,Datos[],MATCH($C$2,Datos[#Headers],0),FALSE))</f>
        <v>16.509999999999991</v>
      </c>
      <c r="AZ51" s="13">
        <f>IF($C$1="mm",VLOOKUP($B51,Datos[],MATCH($C$2,Datos[#Headers],0),FALSE)-VLOOKUP(AZ$4,Datos[],MATCH($C$2,Datos[#Headers],0),FALSE),(VLOOKUP($B51,Datos[],MATCH($C$2,Datos[#Headers],0),FALSE)-VLOOKUP(AZ$4,Datos[],MATCH($C$2,Datos[#Headers],0),FALSE))/VLOOKUP($B51,Datos[],MATCH($C$2,Datos[#Headers],0),FALSE))</f>
        <v>11.430000000000007</v>
      </c>
      <c r="BA51" s="13">
        <f>IF($C$1="mm",VLOOKUP($B51,Datos[],MATCH($C$2,Datos[#Headers],0),FALSE)-VLOOKUP(BA$4,Datos[],MATCH($C$2,Datos[#Headers],0),FALSE),(VLOOKUP($B51,Datos[],MATCH($C$2,Datos[#Headers],0),FALSE)-VLOOKUP(BA$4,Datos[],MATCH($C$2,Datos[#Headers],0),FALSE))/VLOOKUP($B51,Datos[],MATCH($C$2,Datos[#Headers],0),FALSE))</f>
        <v>29.210000000000008</v>
      </c>
      <c r="BB51" s="13" t="e">
        <f>IF($C$1="mm",VLOOKUP($B51,Datos[],MATCH($C$2,Datos[#Headers],0),FALSE)-VLOOKUP(BB$4,Datos[],MATCH($C$2,Datos[#Headers],0),FALSE),(VLOOKUP($B51,Datos[],MATCH($C$2,Datos[#Headers],0),FALSE)-VLOOKUP(BB$4,Datos[],MATCH($C$2,Datos[#Headers],0),FALSE))/VLOOKUP($B51,Datos[],MATCH($C$2,Datos[#Headers],0),FALSE))</f>
        <v>#N/A</v>
      </c>
      <c r="BC51" s="13">
        <f>IF($C$1="mm",VLOOKUP($B51,Datos[],MATCH($C$2,Datos[#Headers],0),FALSE)-VLOOKUP(BC$4,Datos[],MATCH($C$2,Datos[#Headers],0),FALSE),(VLOOKUP($B51,Datos[],MATCH($C$2,Datos[#Headers],0),FALSE)-VLOOKUP(BC$4,Datos[],MATCH($C$2,Datos[#Headers],0),FALSE))/VLOOKUP($B51,Datos[],MATCH($C$2,Datos[#Headers],0),FALSE))</f>
        <v>21.336000000000013</v>
      </c>
      <c r="BD51" s="13">
        <f>IF($C$1="mm",VLOOKUP($B51,Datos[],MATCH($C$2,Datos[#Headers],0),FALSE)-VLOOKUP(BD$4,Datos[],MATCH($C$2,Datos[#Headers],0),FALSE),(VLOOKUP($B51,Datos[],MATCH($C$2,Datos[#Headers],0),FALSE)-VLOOKUP(BD$4,Datos[],MATCH($C$2,Datos[#Headers],0),FALSE))/VLOOKUP($B51,Datos[],MATCH($C$2,Datos[#Headers],0),FALSE))</f>
        <v>-6.3499999999999943</v>
      </c>
      <c r="BE51" s="13">
        <f>IF($C$1="mm",VLOOKUP($B51,Datos[],MATCH($C$2,Datos[#Headers],0),FALSE)-VLOOKUP(BE$4,Datos[],MATCH($C$2,Datos[#Headers],0),FALSE),(VLOOKUP($B51,Datos[],MATCH($C$2,Datos[#Headers],0),FALSE)-VLOOKUP(BE$4,Datos[],MATCH($C$2,Datos[#Headers],0),FALSE))/VLOOKUP($B51,Datos[],MATCH($C$2,Datos[#Headers],0),FALSE))</f>
        <v>-31.75</v>
      </c>
      <c r="BF51" s="13">
        <f>IF($C$1="mm",VLOOKUP($B51,Datos[],MATCH($C$2,Datos[#Headers],0),FALSE)-VLOOKUP(BF$4,Datos[],MATCH($C$2,Datos[#Headers],0),FALSE),(VLOOKUP($B51,Datos[],MATCH($C$2,Datos[#Headers],0),FALSE)-VLOOKUP(BF$4,Datos[],MATCH($C$2,Datos[#Headers],0),FALSE))/VLOOKUP($B51,Datos[],MATCH($C$2,Datos[#Headers],0),FALSE))</f>
        <v>-6.3499999999999943</v>
      </c>
      <c r="BG51" s="13">
        <f>IF($C$1="mm",VLOOKUP($B51,Datos[],MATCH($C$2,Datos[#Headers],0),FALSE)-VLOOKUP(BG$4,Datos[],MATCH($C$2,Datos[#Headers],0),FALSE),(VLOOKUP($B51,Datos[],MATCH($C$2,Datos[#Headers],0),FALSE)-VLOOKUP(BG$4,Datos[],MATCH($C$2,Datos[#Headers],0),FALSE))/VLOOKUP($B51,Datos[],MATCH($C$2,Datos[#Headers],0),FALSE))</f>
        <v>-19.049999999999983</v>
      </c>
      <c r="BH51" s="13">
        <f>IF($C$1="mm",VLOOKUP($B51,Datos[],MATCH($C$2,Datos[#Headers],0),FALSE)-VLOOKUP(BH$4,Datos[],MATCH($C$2,Datos[#Headers],0),FALSE),(VLOOKUP($B51,Datos[],MATCH($C$2,Datos[#Headers],0),FALSE)-VLOOKUP(BH$4,Datos[],MATCH($C$2,Datos[#Headers],0),FALSE))/VLOOKUP($B51,Datos[],MATCH($C$2,Datos[#Headers],0),FALSE))</f>
        <v>-31.849999999999994</v>
      </c>
      <c r="BI51" s="13">
        <f>IF($C$1="mm",VLOOKUP($B51,Datos[],MATCH($C$2,Datos[#Headers],0),FALSE)-VLOOKUP(BI$4,Datos[],MATCH($C$2,Datos[#Headers],0),FALSE),(VLOOKUP($B51,Datos[],MATCH($C$2,Datos[#Headers],0),FALSE)-VLOOKUP(BI$4,Datos[],MATCH($C$2,Datos[#Headers],0),FALSE))/VLOOKUP($B51,Datos[],MATCH($C$2,Datos[#Headers],0),FALSE))</f>
        <v>29.210000000000008</v>
      </c>
      <c r="BJ51" s="13">
        <f>IF($C$1="mm",VLOOKUP($B51,Datos[],MATCH($C$2,Datos[#Headers],0),FALSE)-VLOOKUP(BJ$4,Datos[],MATCH($C$2,Datos[#Headers],0),FALSE),(VLOOKUP($B51,Datos[],MATCH($C$2,Datos[#Headers],0),FALSE)-VLOOKUP(BJ$4,Datos[],MATCH($C$2,Datos[#Headers],0),FALSE))/VLOOKUP($B51,Datos[],MATCH($C$2,Datos[#Headers],0),FALSE))</f>
        <v>24.130000000000024</v>
      </c>
      <c r="BK51" s="13">
        <f>IF($C$1="mm",VLOOKUP($B51,Datos[],MATCH($C$2,Datos[#Headers],0),FALSE)-VLOOKUP(BK$4,Datos[],MATCH($C$2,Datos[#Headers],0),FALSE),(VLOOKUP($B51,Datos[],MATCH($C$2,Datos[#Headers],0),FALSE)-VLOOKUP(BK$4,Datos[],MATCH($C$2,Datos[#Headers],0),FALSE))/VLOOKUP($B51,Datos[],MATCH($C$2,Datos[#Headers],0),FALSE))</f>
        <v>-3.8099999999999739</v>
      </c>
      <c r="BL51" s="13">
        <f>IF($C$1="mm",VLOOKUP($B51,Datos[],MATCH($C$2,Datos[#Headers],0),FALSE)-VLOOKUP(BL$4,Datos[],MATCH($C$2,Datos[#Headers],0),FALSE),(VLOOKUP($B51,Datos[],MATCH($C$2,Datos[#Headers],0),FALSE)-VLOOKUP(BL$4,Datos[],MATCH($C$2,Datos[#Headers],0),FALSE))/VLOOKUP($B51,Datos[],MATCH($C$2,Datos[#Headers],0),FALSE))</f>
        <v>-36.830000000000013</v>
      </c>
      <c r="BM51" s="13">
        <f>IF($C$1="mm",VLOOKUP($B51,Datos[],MATCH($C$2,Datos[#Headers],0),FALSE)-VLOOKUP(BM$4,Datos[],MATCH($C$2,Datos[#Headers],0),FALSE),(VLOOKUP($B51,Datos[],MATCH($C$2,Datos[#Headers],0),FALSE)-VLOOKUP(BM$4,Datos[],MATCH($C$2,Datos[#Headers],0),FALSE))/VLOOKUP($B51,Datos[],MATCH($C$2,Datos[#Headers],0),FALSE))</f>
        <v>-36.830000000000013</v>
      </c>
    </row>
    <row r="52" spans="2:65" s="10" customFormat="1" ht="29.7" customHeight="1" x14ac:dyDescent="0.55000000000000004">
      <c r="B52" s="29" t="s">
        <v>63</v>
      </c>
      <c r="C52" s="13">
        <f>IF($C$1="mm",VLOOKUP($B52,Datos[],MATCH($C$2,Datos[#Headers],0),FALSE)-VLOOKUP(C$4,Datos[],MATCH($C$2,Datos[#Headers],0),FALSE),(VLOOKUP($B52,Datos[],MATCH($C$2,Datos[#Headers],0),FALSE)-VLOOKUP(C$4,Datos[],MATCH($C$2,Datos[#Headers],0),FALSE))/VLOOKUP($B52,Datos[],MATCH($C$2,Datos[#Headers],0),FALSE))</f>
        <v>84.581999999999994</v>
      </c>
      <c r="D52" s="13">
        <f>IF($C$1="mm",VLOOKUP($B52,Datos[],MATCH($C$2,Datos[#Headers],0),FALSE)-VLOOKUP(D$4,Datos[],MATCH($C$2,Datos[#Headers],0),FALSE),(VLOOKUP($B52,Datos[],MATCH($C$2,Datos[#Headers],0),FALSE)-VLOOKUP(D$4,Datos[],MATCH($C$2,Datos[#Headers],0),FALSE))/VLOOKUP($B52,Datos[],MATCH($C$2,Datos[#Headers],0),FALSE))</f>
        <v>84.581999999999994</v>
      </c>
      <c r="E52" s="13">
        <f>IF($C$1="mm",VLOOKUP($B52,Datos[],MATCH($C$2,Datos[#Headers],0),FALSE)-VLOOKUP(E$4,Datos[],MATCH($C$2,Datos[#Headers],0),FALSE),(VLOOKUP($B52,Datos[],MATCH($C$2,Datos[#Headers],0),FALSE)-VLOOKUP(E$4,Datos[],MATCH($C$2,Datos[#Headers],0),FALSE))/VLOOKUP($B52,Datos[],MATCH($C$2,Datos[#Headers],0),FALSE))</f>
        <v>-7.4500000000000171</v>
      </c>
      <c r="F52" s="13">
        <f>IF($C$1="mm",VLOOKUP($B52,Datos[],MATCH($C$2,Datos[#Headers],0),FALSE)-VLOOKUP(F$4,Datos[],MATCH($C$2,Datos[#Headers],0),FALSE),(VLOOKUP($B52,Datos[],MATCH($C$2,Datos[#Headers],0),FALSE)-VLOOKUP(F$4,Datos[],MATCH($C$2,Datos[#Headers],0),FALSE))/VLOOKUP($B52,Datos[],MATCH($C$2,Datos[#Headers],0),FALSE))</f>
        <v>12.699999999999989</v>
      </c>
      <c r="G52" s="13">
        <f>IF($C$1="mm",VLOOKUP($B52,Datos[],MATCH($C$2,Datos[#Headers],0),FALSE)-VLOOKUP(G$4,Datos[],MATCH($C$2,Datos[#Headers],0),FALSE),(VLOOKUP($B52,Datos[],MATCH($C$2,Datos[#Headers],0),FALSE)-VLOOKUP(G$4,Datos[],MATCH($C$2,Datos[#Headers],0),FALSE))/VLOOKUP($B52,Datos[],MATCH($C$2,Datos[#Headers],0),FALSE))</f>
        <v>12.699999999999989</v>
      </c>
      <c r="H52" s="13">
        <f>IF($C$1="mm",VLOOKUP($B52,Datos[],MATCH($C$2,Datos[#Headers],0),FALSE)-VLOOKUP(H$4,Datos[],MATCH($C$2,Datos[#Headers],0),FALSE),(VLOOKUP($B52,Datos[],MATCH($C$2,Datos[#Headers],0),FALSE)-VLOOKUP(H$4,Datos[],MATCH($C$2,Datos[#Headers],0),FALSE))/VLOOKUP($B52,Datos[],MATCH($C$2,Datos[#Headers],0),FALSE))</f>
        <v>66.548000000000002</v>
      </c>
      <c r="I52" s="13">
        <f>IF($C$1="mm",VLOOKUP($B52,Datos[],MATCH($C$2,Datos[#Headers],0),FALSE)-VLOOKUP(I$4,Datos[],MATCH($C$2,Datos[#Headers],0),FALSE),(VLOOKUP($B52,Datos[],MATCH($C$2,Datos[#Headers],0),FALSE)-VLOOKUP(I$4,Datos[],MATCH($C$2,Datos[#Headers],0),FALSE))/VLOOKUP($B52,Datos[],MATCH($C$2,Datos[#Headers],0),FALSE))</f>
        <v>19.049999999999983</v>
      </c>
      <c r="J52" s="13">
        <f>IF($C$1="mm",VLOOKUP($B52,Datos[],MATCH($C$2,Datos[#Headers],0),FALSE)-VLOOKUP(J$4,Datos[],MATCH($C$2,Datos[#Headers],0),FALSE),(VLOOKUP($B52,Datos[],MATCH($C$2,Datos[#Headers],0),FALSE)-VLOOKUP(J$4,Datos[],MATCH($C$2,Datos[#Headers],0),FALSE))/VLOOKUP($B52,Datos[],MATCH($C$2,Datos[#Headers],0),FALSE))</f>
        <v>17.78</v>
      </c>
      <c r="K52" s="13">
        <f>IF($C$1="mm",VLOOKUP($B52,Datos[],MATCH($C$2,Datos[#Headers],0),FALSE)-VLOOKUP(K$4,Datos[],MATCH($C$2,Datos[#Headers],0),FALSE),(VLOOKUP($B52,Datos[],MATCH($C$2,Datos[#Headers],0),FALSE)-VLOOKUP(K$4,Datos[],MATCH($C$2,Datos[#Headers],0),FALSE))/VLOOKUP($B52,Datos[],MATCH($C$2,Datos[#Headers],0),FALSE))</f>
        <v>36.829999999999984</v>
      </c>
      <c r="L52" s="13">
        <f>IF($C$1="mm",VLOOKUP($B52,Datos[],MATCH($C$2,Datos[#Headers],0),FALSE)-VLOOKUP(L$4,Datos[],MATCH($C$2,Datos[#Headers],0),FALSE),(VLOOKUP($B52,Datos[],MATCH($C$2,Datos[#Headers],0),FALSE)-VLOOKUP(L$4,Datos[],MATCH($C$2,Datos[#Headers],0),FALSE))/VLOOKUP($B52,Datos[],MATCH($C$2,Datos[#Headers],0),FALSE))</f>
        <v>36.829999999999984</v>
      </c>
      <c r="M52" s="13">
        <f>IF($C$1="mm",VLOOKUP($B52,Datos[],MATCH($C$2,Datos[#Headers],0),FALSE)-VLOOKUP(M$4,Datos[],MATCH($C$2,Datos[#Headers],0),FALSE),(VLOOKUP($B52,Datos[],MATCH($C$2,Datos[#Headers],0),FALSE)-VLOOKUP(M$4,Datos[],MATCH($C$2,Datos[#Headers],0),FALSE))/VLOOKUP($B52,Datos[],MATCH($C$2,Datos[#Headers],0),FALSE))</f>
        <v>14.47799999999998</v>
      </c>
      <c r="N52" s="13">
        <f>IF($C$1="mm",VLOOKUP($B52,Datos[],MATCH($C$2,Datos[#Headers],0),FALSE)-VLOOKUP(N$4,Datos[],MATCH($C$2,Datos[#Headers],0),FALSE),(VLOOKUP($B52,Datos[],MATCH($C$2,Datos[#Headers],0),FALSE)-VLOOKUP(N$4,Datos[],MATCH($C$2,Datos[#Headers],0),FALSE))/VLOOKUP($B52,Datos[],MATCH($C$2,Datos[#Headers],0),FALSE))</f>
        <v>51.561999999999983</v>
      </c>
      <c r="O52" s="13">
        <f>IF($C$1="mm",VLOOKUP($B52,Datos[],MATCH($C$2,Datos[#Headers],0),FALSE)-VLOOKUP(O$4,Datos[],MATCH($C$2,Datos[#Headers],0),FALSE),(VLOOKUP($B52,Datos[],MATCH($C$2,Datos[#Headers],0),FALSE)-VLOOKUP(O$4,Datos[],MATCH($C$2,Datos[#Headers],0),FALSE))/VLOOKUP($B52,Datos[],MATCH($C$2,Datos[#Headers],0),FALSE))</f>
        <v>24.549999999999983</v>
      </c>
      <c r="P52" s="13">
        <f>IF($C$1="mm",VLOOKUP($B52,Datos[],MATCH($C$2,Datos[#Headers],0),FALSE)-VLOOKUP(P$4,Datos[],MATCH($C$2,Datos[#Headers],0),FALSE),(VLOOKUP($B52,Datos[],MATCH($C$2,Datos[#Headers],0),FALSE)-VLOOKUP(P$4,Datos[],MATCH($C$2,Datos[#Headers],0),FALSE))/VLOOKUP($B52,Datos[],MATCH($C$2,Datos[#Headers],0),FALSE))</f>
        <v>1.5499999999999829</v>
      </c>
      <c r="Q52" s="13">
        <f>IF($C$1="mm",VLOOKUP($B52,Datos[],MATCH($C$2,Datos[#Headers],0),FALSE)-VLOOKUP(Q$4,Datos[],MATCH($C$2,Datos[#Headers],0),FALSE),(VLOOKUP($B52,Datos[],MATCH($C$2,Datos[#Headers],0),FALSE)-VLOOKUP(Q$4,Datos[],MATCH($C$2,Datos[#Headers],0),FALSE))/VLOOKUP($B52,Datos[],MATCH($C$2,Datos[#Headers],0),FALSE))</f>
        <v>22.549999999999983</v>
      </c>
      <c r="R52" s="13">
        <f>IF($C$1="mm",VLOOKUP($B52,Datos[],MATCH($C$2,Datos[#Headers],0),FALSE)-VLOOKUP(R$4,Datos[],MATCH($C$2,Datos[#Headers],0),FALSE),(VLOOKUP($B52,Datos[],MATCH($C$2,Datos[#Headers],0),FALSE)-VLOOKUP(R$4,Datos[],MATCH($C$2,Datos[#Headers],0),FALSE))/VLOOKUP($B52,Datos[],MATCH($C$2,Datos[#Headers],0),FALSE))</f>
        <v>6.5499999999999829</v>
      </c>
      <c r="S52" s="13">
        <f>IF($C$1="mm",VLOOKUP($B52,Datos[],MATCH($C$2,Datos[#Headers],0),FALSE)-VLOOKUP(S$4,Datos[],MATCH($C$2,Datos[#Headers],0),FALSE),(VLOOKUP($B52,Datos[],MATCH($C$2,Datos[#Headers],0),FALSE)-VLOOKUP(S$4,Datos[],MATCH($C$2,Datos[#Headers],0),FALSE))/VLOOKUP($B52,Datos[],MATCH($C$2,Datos[#Headers],0),FALSE))</f>
        <v>49.049999999999983</v>
      </c>
      <c r="T52" s="13">
        <f>IF($C$1="mm",VLOOKUP($B52,Datos[],MATCH($C$2,Datos[#Headers],0),FALSE)-VLOOKUP(T$4,Datos[],MATCH($C$2,Datos[#Headers],0),FALSE),(VLOOKUP($B52,Datos[],MATCH($C$2,Datos[#Headers],0),FALSE)-VLOOKUP(T$4,Datos[],MATCH($C$2,Datos[#Headers],0),FALSE))/VLOOKUP($B52,Datos[],MATCH($C$2,Datos[#Headers],0),FALSE))</f>
        <v>39.549999999999983</v>
      </c>
      <c r="U52" s="13">
        <f>IF($C$1="mm",VLOOKUP($B52,Datos[],MATCH($C$2,Datos[#Headers],0),FALSE)-VLOOKUP(U$4,Datos[],MATCH($C$2,Datos[#Headers],0),FALSE),(VLOOKUP($B52,Datos[],MATCH($C$2,Datos[#Headers],0),FALSE)-VLOOKUP(U$4,Datos[],MATCH($C$2,Datos[#Headers],0),FALSE))/VLOOKUP($B52,Datos[],MATCH($C$2,Datos[#Headers],0),FALSE))</f>
        <v>21.549999999999983</v>
      </c>
      <c r="V52" s="13">
        <f>IF($C$1="mm",VLOOKUP($B52,Datos[],MATCH($C$2,Datos[#Headers],0),FALSE)-VLOOKUP(V$4,Datos[],MATCH($C$2,Datos[#Headers],0),FALSE),(VLOOKUP($B52,Datos[],MATCH($C$2,Datos[#Headers],0),FALSE)-VLOOKUP(V$4,Datos[],MATCH($C$2,Datos[#Headers],0),FALSE))/VLOOKUP($B52,Datos[],MATCH($C$2,Datos[#Headers],0),FALSE))</f>
        <v>36.829999999999984</v>
      </c>
      <c r="W52" s="13">
        <f>IF($C$1="mm",VLOOKUP($B52,Datos[],MATCH($C$2,Datos[#Headers],0),FALSE)-VLOOKUP(W$4,Datos[],MATCH($C$2,Datos[#Headers],0),FALSE),(VLOOKUP($B52,Datos[],MATCH($C$2,Datos[#Headers],0),FALSE)-VLOOKUP(W$4,Datos[],MATCH($C$2,Datos[#Headers],0),FALSE))/VLOOKUP($B52,Datos[],MATCH($C$2,Datos[#Headers],0),FALSE))</f>
        <v>1.5499999999999829</v>
      </c>
      <c r="X52" s="13">
        <f>IF($C$1="mm",VLOOKUP($B52,Datos[],MATCH($C$2,Datos[#Headers],0),FALSE)-VLOOKUP(X$4,Datos[],MATCH($C$2,Datos[#Headers],0),FALSE),(VLOOKUP($B52,Datos[],MATCH($C$2,Datos[#Headers],0),FALSE)-VLOOKUP(X$4,Datos[],MATCH($C$2,Datos[#Headers],0),FALSE))/VLOOKUP($B52,Datos[],MATCH($C$2,Datos[#Headers],0),FALSE))</f>
        <v>21.549999999999983</v>
      </c>
      <c r="Y52" s="13">
        <f>IF($C$1="mm",VLOOKUP($B52,Datos[],MATCH($C$2,Datos[#Headers],0),FALSE)-VLOOKUP(Y$4,Datos[],MATCH($C$2,Datos[#Headers],0),FALSE),(VLOOKUP($B52,Datos[],MATCH($C$2,Datos[#Headers],0),FALSE)-VLOOKUP(Y$4,Datos[],MATCH($C$2,Datos[#Headers],0),FALSE))/VLOOKUP($B52,Datos[],MATCH($C$2,Datos[#Headers],0),FALSE))</f>
        <v>7.5499999999999829</v>
      </c>
      <c r="Z52" s="13">
        <f>IF($C$1="mm",VLOOKUP($B52,Datos[],MATCH($C$2,Datos[#Headers],0),FALSE)-VLOOKUP(Z$4,Datos[],MATCH($C$2,Datos[#Headers],0),FALSE),(VLOOKUP($B52,Datos[],MATCH($C$2,Datos[#Headers],0),FALSE)-VLOOKUP(Z$4,Datos[],MATCH($C$2,Datos[#Headers],0),FALSE))/VLOOKUP($B52,Datos[],MATCH($C$2,Datos[#Headers],0),FALSE))</f>
        <v>24.637999999999977</v>
      </c>
      <c r="AA52" s="13">
        <f>IF($C$1="mm",VLOOKUP($B52,Datos[],MATCH($C$2,Datos[#Headers],0),FALSE)-VLOOKUP(AA$4,Datos[],MATCH($C$2,Datos[#Headers],0),FALSE),(VLOOKUP($B52,Datos[],MATCH($C$2,Datos[#Headers],0),FALSE)-VLOOKUP(AA$4,Datos[],MATCH($C$2,Datos[#Headers],0),FALSE))/VLOOKUP($B52,Datos[],MATCH($C$2,Datos[#Headers],0),FALSE))</f>
        <v>20.549999999999983</v>
      </c>
      <c r="AB52" s="13">
        <f>IF($C$1="mm",VLOOKUP($B52,Datos[],MATCH($C$2,Datos[#Headers],0),FALSE)-VLOOKUP(AB$4,Datos[],MATCH($C$2,Datos[#Headers],0),FALSE),(VLOOKUP($B52,Datos[],MATCH($C$2,Datos[#Headers],0),FALSE)-VLOOKUP(AB$4,Datos[],MATCH($C$2,Datos[#Headers],0),FALSE))/VLOOKUP($B52,Datos[],MATCH($C$2,Datos[#Headers],0),FALSE))</f>
        <v>46.481999999999999</v>
      </c>
      <c r="AC52" s="13">
        <f>IF($C$1="mm",VLOOKUP($B52,Datos[],MATCH($C$2,Datos[#Headers],0),FALSE)-VLOOKUP(AC$4,Datos[],MATCH($C$2,Datos[#Headers],0),FALSE),(VLOOKUP($B52,Datos[],MATCH($C$2,Datos[#Headers],0),FALSE)-VLOOKUP(AC$4,Datos[],MATCH($C$2,Datos[#Headers],0),FALSE))/VLOOKUP($B52,Datos[],MATCH($C$2,Datos[#Headers],0),FALSE))</f>
        <v>-12.446000000000026</v>
      </c>
      <c r="AD52" s="13">
        <f>IF($C$1="mm",VLOOKUP($B52,Datos[],MATCH($C$2,Datos[#Headers],0),FALSE)-VLOOKUP(AD$4,Datos[],MATCH($C$2,Datos[#Headers],0),FALSE),(VLOOKUP($B52,Datos[],MATCH($C$2,Datos[#Headers],0),FALSE)-VLOOKUP(AD$4,Datos[],MATCH($C$2,Datos[#Headers],0),FALSE))/VLOOKUP($B52,Datos[],MATCH($C$2,Datos[#Headers],0),FALSE))</f>
        <v>50.545999999999964</v>
      </c>
      <c r="AE52" s="13">
        <f>IF($C$1="mm",VLOOKUP($B52,Datos[],MATCH($C$2,Datos[#Headers],0),FALSE)-VLOOKUP(AE$4,Datos[],MATCH($C$2,Datos[#Headers],0),FALSE),(VLOOKUP($B52,Datos[],MATCH($C$2,Datos[#Headers],0),FALSE)-VLOOKUP(AE$4,Datos[],MATCH($C$2,Datos[#Headers],0),FALSE))/VLOOKUP($B52,Datos[],MATCH($C$2,Datos[#Headers],0),FALSE))</f>
        <v>44.449999999999989</v>
      </c>
      <c r="AF52" s="13">
        <f>IF($C$1="mm",VLOOKUP($B52,Datos[],MATCH($C$2,Datos[#Headers],0),FALSE)-VLOOKUP(AF$4,Datos[],MATCH($C$2,Datos[#Headers],0),FALSE),(VLOOKUP($B52,Datos[],MATCH($C$2,Datos[#Headers],0),FALSE)-VLOOKUP(AF$4,Datos[],MATCH($C$2,Datos[#Headers],0),FALSE))/VLOOKUP($B52,Datos[],MATCH($C$2,Datos[#Headers],0),FALSE))</f>
        <v>20.573999999999984</v>
      </c>
      <c r="AG52" s="13">
        <f>IF($C$1="mm",VLOOKUP($B52,Datos[],MATCH($C$2,Datos[#Headers],0),FALSE)-VLOOKUP(AG$4,Datos[],MATCH($C$2,Datos[#Headers],0),FALSE),(VLOOKUP($B52,Datos[],MATCH($C$2,Datos[#Headers],0),FALSE)-VLOOKUP(AG$4,Datos[],MATCH($C$2,Datos[#Headers],0),FALSE))/VLOOKUP($B52,Datos[],MATCH($C$2,Datos[#Headers],0),FALSE))</f>
        <v>24.637999999999977</v>
      </c>
      <c r="AH52" s="13">
        <f>IF($C$1="mm",VLOOKUP($B52,Datos[],MATCH($C$2,Datos[#Headers],0),FALSE)-VLOOKUP(AH$4,Datos[],MATCH($C$2,Datos[#Headers],0),FALSE),(VLOOKUP($B52,Datos[],MATCH($C$2,Datos[#Headers],0),FALSE)-VLOOKUP(AH$4,Datos[],MATCH($C$2,Datos[#Headers],0),FALSE))/VLOOKUP($B52,Datos[],MATCH($C$2,Datos[#Headers],0),FALSE))</f>
        <v>28.70199999999997</v>
      </c>
      <c r="AI52" s="13">
        <f>IF($C$1="mm",VLOOKUP($B52,Datos[],MATCH($C$2,Datos[#Headers],0),FALSE)-VLOOKUP(AI$4,Datos[],MATCH($C$2,Datos[#Headers],0),FALSE),(VLOOKUP($B52,Datos[],MATCH($C$2,Datos[#Headers],0),FALSE)-VLOOKUP(AI$4,Datos[],MATCH($C$2,Datos[#Headers],0),FALSE))/VLOOKUP($B52,Datos[],MATCH($C$2,Datos[#Headers],0),FALSE))</f>
        <v>13.71599999999998</v>
      </c>
      <c r="AJ52" s="13">
        <f>IF($C$1="mm",VLOOKUP($B52,Datos[],MATCH($C$2,Datos[#Headers],0),FALSE)-VLOOKUP(AJ$4,Datos[],MATCH($C$2,Datos[#Headers],0),FALSE),(VLOOKUP($B52,Datos[],MATCH($C$2,Datos[#Headers],0),FALSE)-VLOOKUP(AJ$4,Datos[],MATCH($C$2,Datos[#Headers],0),FALSE))/VLOOKUP($B52,Datos[],MATCH($C$2,Datos[#Headers],0),FALSE))</f>
        <v>46.481999999999999</v>
      </c>
      <c r="AK52" s="13">
        <f>IF($C$1="mm",VLOOKUP($B52,Datos[],MATCH($C$2,Datos[#Headers],0),FALSE)-VLOOKUP(AK$4,Datos[],MATCH($C$2,Datos[#Headers],0),FALSE),(VLOOKUP($B52,Datos[],MATCH($C$2,Datos[#Headers],0),FALSE)-VLOOKUP(AK$4,Datos[],MATCH($C$2,Datos[#Headers],0),FALSE))/VLOOKUP($B52,Datos[],MATCH($C$2,Datos[#Headers],0),FALSE))</f>
        <v>23.549999999999983</v>
      </c>
      <c r="AL52" s="13">
        <f>IF($C$1="mm",VLOOKUP($B52,Datos[],MATCH($C$2,Datos[#Headers],0),FALSE)-VLOOKUP(AL$4,Datos[],MATCH($C$2,Datos[#Headers],0),FALSE),(VLOOKUP($B52,Datos[],MATCH($C$2,Datos[#Headers],0),FALSE)-VLOOKUP(AL$4,Datos[],MATCH($C$2,Datos[#Headers],0),FALSE))/VLOOKUP($B52,Datos[],MATCH($C$2,Datos[#Headers],0),FALSE))</f>
        <v>-0.45000000000001705</v>
      </c>
      <c r="AM52" s="13">
        <f>IF($C$1="mm",VLOOKUP($B52,Datos[],MATCH($C$2,Datos[#Headers],0),FALSE)-VLOOKUP(AM$4,Datos[],MATCH($C$2,Datos[#Headers],0),FALSE),(VLOOKUP($B52,Datos[],MATCH($C$2,Datos[#Headers],0),FALSE)-VLOOKUP(AM$4,Datos[],MATCH($C$2,Datos[#Headers],0),FALSE))/VLOOKUP($B52,Datos[],MATCH($C$2,Datos[#Headers],0),FALSE))</f>
        <v>41.656000000000006</v>
      </c>
      <c r="AN52" s="13">
        <f>IF($C$1="mm",VLOOKUP($B52,Datos[],MATCH($C$2,Datos[#Headers],0),FALSE)-VLOOKUP(AN$4,Datos[],MATCH($C$2,Datos[#Headers],0),FALSE),(VLOOKUP($B52,Datos[],MATCH($C$2,Datos[#Headers],0),FALSE)-VLOOKUP(AN$4,Datos[],MATCH($C$2,Datos[#Headers],0),FALSE))/VLOOKUP($B52,Datos[],MATCH($C$2,Datos[#Headers],0),FALSE))</f>
        <v>14.47799999999998</v>
      </c>
      <c r="AO52" s="13">
        <f>IF($C$1="mm",VLOOKUP($B52,Datos[],MATCH($C$2,Datos[#Headers],0),FALSE)-VLOOKUP(AO$4,Datos[],MATCH($C$2,Datos[#Headers],0),FALSE),(VLOOKUP($B52,Datos[],MATCH($C$2,Datos[#Headers],0),FALSE)-VLOOKUP(AO$4,Datos[],MATCH($C$2,Datos[#Headers],0),FALSE))/VLOOKUP($B52,Datos[],MATCH($C$2,Datos[#Headers],0),FALSE))</f>
        <v>36.575999999999993</v>
      </c>
      <c r="AP52" s="13">
        <f>IF($C$1="mm",VLOOKUP($B52,Datos[],MATCH($C$2,Datos[#Headers],0),FALSE)-VLOOKUP(AP$4,Datos[],MATCH($C$2,Datos[#Headers],0),FALSE),(VLOOKUP($B52,Datos[],MATCH($C$2,Datos[#Headers],0),FALSE)-VLOOKUP(AP$4,Datos[],MATCH($C$2,Datos[#Headers],0),FALSE))/VLOOKUP($B52,Datos[],MATCH($C$2,Datos[#Headers],0),FALSE))</f>
        <v>31.749999999999972</v>
      </c>
      <c r="AQ52" s="13">
        <f>IF($C$1="mm",VLOOKUP($B52,Datos[],MATCH($C$2,Datos[#Headers],0),FALSE)-VLOOKUP(AQ$4,Datos[],MATCH($C$2,Datos[#Headers],0),FALSE),(VLOOKUP($B52,Datos[],MATCH($C$2,Datos[#Headers],0),FALSE)-VLOOKUP(AQ$4,Datos[],MATCH($C$2,Datos[#Headers],0),FALSE))/VLOOKUP($B52,Datos[],MATCH($C$2,Datos[#Headers],0),FALSE))</f>
        <v>-6.4500000000000171</v>
      </c>
      <c r="AR52" s="13">
        <f>IF($C$1="mm",VLOOKUP($B52,Datos[],MATCH($C$2,Datos[#Headers],0),FALSE)-VLOOKUP(AR$4,Datos[],MATCH($C$2,Datos[#Headers],0),FALSE),(VLOOKUP($B52,Datos[],MATCH($C$2,Datos[#Headers],0),FALSE)-VLOOKUP(AR$4,Datos[],MATCH($C$2,Datos[#Headers],0),FALSE))/VLOOKUP($B52,Datos[],MATCH($C$2,Datos[#Headers],0),FALSE))</f>
        <v>1.5499999999999829</v>
      </c>
      <c r="AS52" s="13">
        <f>IF($C$1="mm",VLOOKUP($B52,Datos[],MATCH($C$2,Datos[#Headers],0),FALSE)-VLOOKUP(AS$4,Datos[],MATCH($C$2,Datos[#Headers],0),FALSE),(VLOOKUP($B52,Datos[],MATCH($C$2,Datos[#Headers],0),FALSE)-VLOOKUP(AS$4,Datos[],MATCH($C$2,Datos[#Headers],0),FALSE))/VLOOKUP($B52,Datos[],MATCH($C$2,Datos[#Headers],0),FALSE))</f>
        <v>54.609999999999985</v>
      </c>
      <c r="AT52" s="13">
        <f>IF($C$1="mm",VLOOKUP($B52,Datos[],MATCH($C$2,Datos[#Headers],0),FALSE)-VLOOKUP(AT$4,Datos[],MATCH($C$2,Datos[#Headers],0),FALSE),(VLOOKUP($B52,Datos[],MATCH($C$2,Datos[#Headers],0),FALSE)-VLOOKUP(AT$4,Datos[],MATCH($C$2,Datos[#Headers],0),FALSE))/VLOOKUP($B52,Datos[],MATCH($C$2,Datos[#Headers],0),FALSE))</f>
        <v>38.099999999999994</v>
      </c>
      <c r="AU52" s="13">
        <f>IF($C$1="mm",VLOOKUP($B52,Datos[],MATCH($C$2,Datos[#Headers],0),FALSE)-VLOOKUP(AU$4,Datos[],MATCH($C$2,Datos[#Headers],0),FALSE),(VLOOKUP($B52,Datos[],MATCH($C$2,Datos[#Headers],0),FALSE)-VLOOKUP(AU$4,Datos[],MATCH($C$2,Datos[#Headers],0),FALSE))/VLOOKUP($B52,Datos[],MATCH($C$2,Datos[#Headers],0),FALSE))</f>
        <v>74.930000000000007</v>
      </c>
      <c r="AV52" s="13">
        <f>IF($C$1="mm",VLOOKUP($B52,Datos[],MATCH($C$2,Datos[#Headers],0),FALSE)-VLOOKUP(AV$4,Datos[],MATCH($C$2,Datos[#Headers],0),FALSE),(VLOOKUP($B52,Datos[],MATCH($C$2,Datos[#Headers],0),FALSE)-VLOOKUP(AV$4,Datos[],MATCH($C$2,Datos[#Headers],0),FALSE))/VLOOKUP($B52,Datos[],MATCH($C$2,Datos[#Headers],0),FALSE))</f>
        <v>-0.45000000000001705</v>
      </c>
      <c r="AW52" s="13">
        <f>IF($C$1="mm",VLOOKUP($B52,Datos[],MATCH($C$2,Datos[#Headers],0),FALSE)-VLOOKUP(AW$4,Datos[],MATCH($C$2,Datos[#Headers],0),FALSE),(VLOOKUP($B52,Datos[],MATCH($C$2,Datos[#Headers],0),FALSE)-VLOOKUP(AW$4,Datos[],MATCH($C$2,Datos[#Headers],0),FALSE))/VLOOKUP($B52,Datos[],MATCH($C$2,Datos[#Headers],0),FALSE))</f>
        <v>25.399999999999977</v>
      </c>
      <c r="AX52" s="13">
        <f>IF($C$1="mm",VLOOKUP($B52,Datos[],MATCH($C$2,Datos[#Headers],0),FALSE)-VLOOKUP(AX$4,Datos[],MATCH($C$2,Datos[#Headers],0),FALSE),(VLOOKUP($B52,Datos[],MATCH($C$2,Datos[#Headers],0),FALSE)-VLOOKUP(AX$4,Datos[],MATCH($C$2,Datos[#Headers],0),FALSE))/VLOOKUP($B52,Datos[],MATCH($C$2,Datos[#Headers],0),FALSE))</f>
        <v>0</v>
      </c>
      <c r="AY52" s="13">
        <f>IF($C$1="mm",VLOOKUP($B52,Datos[],MATCH($C$2,Datos[#Headers],0),FALSE)-VLOOKUP(AY$4,Datos[],MATCH($C$2,Datos[#Headers],0),FALSE),(VLOOKUP($B52,Datos[],MATCH($C$2,Datos[#Headers],0),FALSE)-VLOOKUP(AY$4,Datos[],MATCH($C$2,Datos[#Headers],0),FALSE))/VLOOKUP($B52,Datos[],MATCH($C$2,Datos[#Headers],0),FALSE))</f>
        <v>41.909999999999968</v>
      </c>
      <c r="AZ52" s="13">
        <f>IF($C$1="mm",VLOOKUP($B52,Datos[],MATCH($C$2,Datos[#Headers],0),FALSE)-VLOOKUP(AZ$4,Datos[],MATCH($C$2,Datos[#Headers],0),FALSE),(VLOOKUP($B52,Datos[],MATCH($C$2,Datos[#Headers],0),FALSE)-VLOOKUP(AZ$4,Datos[],MATCH($C$2,Datos[#Headers],0),FALSE))/VLOOKUP($B52,Datos[],MATCH($C$2,Datos[#Headers],0),FALSE))</f>
        <v>36.829999999999984</v>
      </c>
      <c r="BA52" s="13">
        <f>IF($C$1="mm",VLOOKUP($B52,Datos[],MATCH($C$2,Datos[#Headers],0),FALSE)-VLOOKUP(BA$4,Datos[],MATCH($C$2,Datos[#Headers],0),FALSE),(VLOOKUP($B52,Datos[],MATCH($C$2,Datos[#Headers],0),FALSE)-VLOOKUP(BA$4,Datos[],MATCH($C$2,Datos[#Headers],0),FALSE))/VLOOKUP($B52,Datos[],MATCH($C$2,Datos[#Headers],0),FALSE))</f>
        <v>54.609999999999985</v>
      </c>
      <c r="BB52" s="13" t="e">
        <f>IF($C$1="mm",VLOOKUP($B52,Datos[],MATCH($C$2,Datos[#Headers],0),FALSE)-VLOOKUP(BB$4,Datos[],MATCH($C$2,Datos[#Headers],0),FALSE),(VLOOKUP($B52,Datos[],MATCH($C$2,Datos[#Headers],0),FALSE)-VLOOKUP(BB$4,Datos[],MATCH($C$2,Datos[#Headers],0),FALSE))/VLOOKUP($B52,Datos[],MATCH($C$2,Datos[#Headers],0),FALSE))</f>
        <v>#N/A</v>
      </c>
      <c r="BC52" s="13">
        <f>IF($C$1="mm",VLOOKUP($B52,Datos[],MATCH($C$2,Datos[#Headers],0),FALSE)-VLOOKUP(BC$4,Datos[],MATCH($C$2,Datos[#Headers],0),FALSE),(VLOOKUP($B52,Datos[],MATCH($C$2,Datos[#Headers],0),FALSE)-VLOOKUP(BC$4,Datos[],MATCH($C$2,Datos[#Headers],0),FALSE))/VLOOKUP($B52,Datos[],MATCH($C$2,Datos[#Headers],0),FALSE))</f>
        <v>46.73599999999999</v>
      </c>
      <c r="BD52" s="13">
        <f>IF($C$1="mm",VLOOKUP($B52,Datos[],MATCH($C$2,Datos[#Headers],0),FALSE)-VLOOKUP(BD$4,Datos[],MATCH($C$2,Datos[#Headers],0),FALSE),(VLOOKUP($B52,Datos[],MATCH($C$2,Datos[#Headers],0),FALSE)-VLOOKUP(BD$4,Datos[],MATCH($C$2,Datos[#Headers],0),FALSE))/VLOOKUP($B52,Datos[],MATCH($C$2,Datos[#Headers],0),FALSE))</f>
        <v>19.049999999999983</v>
      </c>
      <c r="BE52" s="13">
        <f>IF($C$1="mm",VLOOKUP($B52,Datos[],MATCH($C$2,Datos[#Headers],0),FALSE)-VLOOKUP(BE$4,Datos[],MATCH($C$2,Datos[#Headers],0),FALSE),(VLOOKUP($B52,Datos[],MATCH($C$2,Datos[#Headers],0),FALSE)-VLOOKUP(BE$4,Datos[],MATCH($C$2,Datos[#Headers],0),FALSE))/VLOOKUP($B52,Datos[],MATCH($C$2,Datos[#Headers],0),FALSE))</f>
        <v>-6.3500000000000227</v>
      </c>
      <c r="BF52" s="13">
        <f>IF($C$1="mm",VLOOKUP($B52,Datos[],MATCH($C$2,Datos[#Headers],0),FALSE)-VLOOKUP(BF$4,Datos[],MATCH($C$2,Datos[#Headers],0),FALSE),(VLOOKUP($B52,Datos[],MATCH($C$2,Datos[#Headers],0),FALSE)-VLOOKUP(BF$4,Datos[],MATCH($C$2,Datos[#Headers],0),FALSE))/VLOOKUP($B52,Datos[],MATCH($C$2,Datos[#Headers],0),FALSE))</f>
        <v>19.049999999999983</v>
      </c>
      <c r="BG52" s="13">
        <f>IF($C$1="mm",VLOOKUP($B52,Datos[],MATCH($C$2,Datos[#Headers],0),FALSE)-VLOOKUP(BG$4,Datos[],MATCH($C$2,Datos[#Headers],0),FALSE),(VLOOKUP($B52,Datos[],MATCH($C$2,Datos[#Headers],0),FALSE)-VLOOKUP(BG$4,Datos[],MATCH($C$2,Datos[#Headers],0),FALSE))/VLOOKUP($B52,Datos[],MATCH($C$2,Datos[#Headers],0),FALSE))</f>
        <v>6.3499999999999943</v>
      </c>
      <c r="BH52" s="13">
        <f>IF($C$1="mm",VLOOKUP($B52,Datos[],MATCH($C$2,Datos[#Headers],0),FALSE)-VLOOKUP(BH$4,Datos[],MATCH($C$2,Datos[#Headers],0),FALSE),(VLOOKUP($B52,Datos[],MATCH($C$2,Datos[#Headers],0),FALSE)-VLOOKUP(BH$4,Datos[],MATCH($C$2,Datos[#Headers],0),FALSE))/VLOOKUP($B52,Datos[],MATCH($C$2,Datos[#Headers],0),FALSE))</f>
        <v>-6.4500000000000171</v>
      </c>
      <c r="BI52" s="13">
        <f>IF($C$1="mm",VLOOKUP($B52,Datos[],MATCH($C$2,Datos[#Headers],0),FALSE)-VLOOKUP(BI$4,Datos[],MATCH($C$2,Datos[#Headers],0),FALSE),(VLOOKUP($B52,Datos[],MATCH($C$2,Datos[#Headers],0),FALSE)-VLOOKUP(BI$4,Datos[],MATCH($C$2,Datos[#Headers],0),FALSE))/VLOOKUP($B52,Datos[],MATCH($C$2,Datos[#Headers],0),FALSE))</f>
        <v>54.609999999999985</v>
      </c>
      <c r="BJ52" s="13">
        <f>IF($C$1="mm",VLOOKUP($B52,Datos[],MATCH($C$2,Datos[#Headers],0),FALSE)-VLOOKUP(BJ$4,Datos[],MATCH($C$2,Datos[#Headers],0),FALSE),(VLOOKUP($B52,Datos[],MATCH($C$2,Datos[#Headers],0),FALSE)-VLOOKUP(BJ$4,Datos[],MATCH($C$2,Datos[#Headers],0),FALSE))/VLOOKUP($B52,Datos[],MATCH($C$2,Datos[#Headers],0),FALSE))</f>
        <v>49.53</v>
      </c>
      <c r="BK52" s="13">
        <f>IF($C$1="mm",VLOOKUP($B52,Datos[],MATCH($C$2,Datos[#Headers],0),FALSE)-VLOOKUP(BK$4,Datos[],MATCH($C$2,Datos[#Headers],0),FALSE),(VLOOKUP($B52,Datos[],MATCH($C$2,Datos[#Headers],0),FALSE)-VLOOKUP(BK$4,Datos[],MATCH($C$2,Datos[#Headers],0),FALSE))/VLOOKUP($B52,Datos[],MATCH($C$2,Datos[#Headers],0),FALSE))</f>
        <v>21.590000000000003</v>
      </c>
      <c r="BL52" s="13">
        <f>IF($C$1="mm",VLOOKUP($B52,Datos[],MATCH($C$2,Datos[#Headers],0),FALSE)-VLOOKUP(BL$4,Datos[],MATCH($C$2,Datos[#Headers],0),FALSE),(VLOOKUP($B52,Datos[],MATCH($C$2,Datos[#Headers],0),FALSE)-VLOOKUP(BL$4,Datos[],MATCH($C$2,Datos[#Headers],0),FALSE))/VLOOKUP($B52,Datos[],MATCH($C$2,Datos[#Headers],0),FALSE))</f>
        <v>-11.430000000000035</v>
      </c>
      <c r="BM52" s="13">
        <f>IF($C$1="mm",VLOOKUP($B52,Datos[],MATCH($C$2,Datos[#Headers],0),FALSE)-VLOOKUP(BM$4,Datos[],MATCH($C$2,Datos[#Headers],0),FALSE),(VLOOKUP($B52,Datos[],MATCH($C$2,Datos[#Headers],0),FALSE)-VLOOKUP(BM$4,Datos[],MATCH($C$2,Datos[#Headers],0),FALSE))/VLOOKUP($B52,Datos[],MATCH($C$2,Datos[#Headers],0),FALSE))</f>
        <v>-11.430000000000035</v>
      </c>
    </row>
    <row r="53" spans="2:65" s="10" customFormat="1" ht="29.7" customHeight="1" x14ac:dyDescent="0.55000000000000004">
      <c r="B53" s="29" t="s">
        <v>69</v>
      </c>
      <c r="C53" s="13">
        <f>IF($C$1="mm",VLOOKUP($B53,Datos[],MATCH($C$2,Datos[#Headers],0),FALSE)-VLOOKUP(C$4,Datos[],MATCH($C$2,Datos[#Headers],0),FALSE),(VLOOKUP($B53,Datos[],MATCH($C$2,Datos[#Headers],0),FALSE)-VLOOKUP(C$4,Datos[],MATCH($C$2,Datos[#Headers],0),FALSE))/VLOOKUP($B53,Datos[],MATCH($C$2,Datos[#Headers],0),FALSE))</f>
        <v>42.672000000000025</v>
      </c>
      <c r="D53" s="13">
        <f>IF($C$1="mm",VLOOKUP($B53,Datos[],MATCH($C$2,Datos[#Headers],0),FALSE)-VLOOKUP(D$4,Datos[],MATCH($C$2,Datos[#Headers],0),FALSE),(VLOOKUP($B53,Datos[],MATCH($C$2,Datos[#Headers],0),FALSE)-VLOOKUP(D$4,Datos[],MATCH($C$2,Datos[#Headers],0),FALSE))/VLOOKUP($B53,Datos[],MATCH($C$2,Datos[#Headers],0),FALSE))</f>
        <v>42.672000000000025</v>
      </c>
      <c r="E53" s="13">
        <f>IF($C$1="mm",VLOOKUP($B53,Datos[],MATCH($C$2,Datos[#Headers],0),FALSE)-VLOOKUP(E$4,Datos[],MATCH($C$2,Datos[#Headers],0),FALSE),(VLOOKUP($B53,Datos[],MATCH($C$2,Datos[#Headers],0),FALSE)-VLOOKUP(E$4,Datos[],MATCH($C$2,Datos[#Headers],0),FALSE))/VLOOKUP($B53,Datos[],MATCH($C$2,Datos[#Headers],0),FALSE))</f>
        <v>-49.359999999999985</v>
      </c>
      <c r="F53" s="13">
        <f>IF($C$1="mm",VLOOKUP($B53,Datos[],MATCH($C$2,Datos[#Headers],0),FALSE)-VLOOKUP(F$4,Datos[],MATCH($C$2,Datos[#Headers],0),FALSE),(VLOOKUP($B53,Datos[],MATCH($C$2,Datos[#Headers],0),FALSE)-VLOOKUP(F$4,Datos[],MATCH($C$2,Datos[#Headers],0),FALSE))/VLOOKUP($B53,Datos[],MATCH($C$2,Datos[#Headers],0),FALSE))</f>
        <v>-29.20999999999998</v>
      </c>
      <c r="G53" s="13">
        <f>IF($C$1="mm",VLOOKUP($B53,Datos[],MATCH($C$2,Datos[#Headers],0),FALSE)-VLOOKUP(G$4,Datos[],MATCH($C$2,Datos[#Headers],0),FALSE),(VLOOKUP($B53,Datos[],MATCH($C$2,Datos[#Headers],0),FALSE)-VLOOKUP(G$4,Datos[],MATCH($C$2,Datos[#Headers],0),FALSE))/VLOOKUP($B53,Datos[],MATCH($C$2,Datos[#Headers],0),FALSE))</f>
        <v>-29.20999999999998</v>
      </c>
      <c r="H53" s="13">
        <f>IF($C$1="mm",VLOOKUP($B53,Datos[],MATCH($C$2,Datos[#Headers],0),FALSE)-VLOOKUP(H$4,Datos[],MATCH($C$2,Datos[#Headers],0),FALSE),(VLOOKUP($B53,Datos[],MATCH($C$2,Datos[#Headers],0),FALSE)-VLOOKUP(H$4,Datos[],MATCH($C$2,Datos[#Headers],0),FALSE))/VLOOKUP($B53,Datos[],MATCH($C$2,Datos[#Headers],0),FALSE))</f>
        <v>24.638000000000034</v>
      </c>
      <c r="I53" s="13">
        <f>IF($C$1="mm",VLOOKUP($B53,Datos[],MATCH($C$2,Datos[#Headers],0),FALSE)-VLOOKUP(I$4,Datos[],MATCH($C$2,Datos[#Headers],0),FALSE),(VLOOKUP($B53,Datos[],MATCH($C$2,Datos[#Headers],0),FALSE)-VLOOKUP(I$4,Datos[],MATCH($C$2,Datos[#Headers],0),FALSE))/VLOOKUP($B53,Datos[],MATCH($C$2,Datos[#Headers],0),FALSE))</f>
        <v>-22.859999999999985</v>
      </c>
      <c r="J53" s="13">
        <f>IF($C$1="mm",VLOOKUP($B53,Datos[],MATCH($C$2,Datos[#Headers],0),FALSE)-VLOOKUP(J$4,Datos[],MATCH($C$2,Datos[#Headers],0),FALSE),(VLOOKUP($B53,Datos[],MATCH($C$2,Datos[#Headers],0),FALSE)-VLOOKUP(J$4,Datos[],MATCH($C$2,Datos[#Headers],0),FALSE))/VLOOKUP($B53,Datos[],MATCH($C$2,Datos[#Headers],0),FALSE))</f>
        <v>-24.129999999999967</v>
      </c>
      <c r="K53" s="13">
        <f>IF($C$1="mm",VLOOKUP($B53,Datos[],MATCH($C$2,Datos[#Headers],0),FALSE)-VLOOKUP(K$4,Datos[],MATCH($C$2,Datos[#Headers],0),FALSE),(VLOOKUP($B53,Datos[],MATCH($C$2,Datos[#Headers],0),FALSE)-VLOOKUP(K$4,Datos[],MATCH($C$2,Datos[#Headers],0),FALSE))/VLOOKUP($B53,Datos[],MATCH($C$2,Datos[#Headers],0),FALSE))</f>
        <v>-5.0799999999999841</v>
      </c>
      <c r="L53" s="13">
        <f>IF($C$1="mm",VLOOKUP($B53,Datos[],MATCH($C$2,Datos[#Headers],0),FALSE)-VLOOKUP(L$4,Datos[],MATCH($C$2,Datos[#Headers],0),FALSE),(VLOOKUP($B53,Datos[],MATCH($C$2,Datos[#Headers],0),FALSE)-VLOOKUP(L$4,Datos[],MATCH($C$2,Datos[#Headers],0),FALSE))/VLOOKUP($B53,Datos[],MATCH($C$2,Datos[#Headers],0),FALSE))</f>
        <v>-5.0799999999999841</v>
      </c>
      <c r="M53" s="13">
        <f>IF($C$1="mm",VLOOKUP($B53,Datos[],MATCH($C$2,Datos[#Headers],0),FALSE)-VLOOKUP(M$4,Datos[],MATCH($C$2,Datos[#Headers],0),FALSE),(VLOOKUP($B53,Datos[],MATCH($C$2,Datos[#Headers],0),FALSE)-VLOOKUP(M$4,Datos[],MATCH($C$2,Datos[#Headers],0),FALSE))/VLOOKUP($B53,Datos[],MATCH($C$2,Datos[#Headers],0),FALSE))</f>
        <v>-27.431999999999988</v>
      </c>
      <c r="N53" s="13">
        <f>IF($C$1="mm",VLOOKUP($B53,Datos[],MATCH($C$2,Datos[#Headers],0),FALSE)-VLOOKUP(N$4,Datos[],MATCH($C$2,Datos[#Headers],0),FALSE),(VLOOKUP($B53,Datos[],MATCH($C$2,Datos[#Headers],0),FALSE)-VLOOKUP(N$4,Datos[],MATCH($C$2,Datos[#Headers],0),FALSE))/VLOOKUP($B53,Datos[],MATCH($C$2,Datos[#Headers],0),FALSE))</f>
        <v>9.6520000000000152</v>
      </c>
      <c r="O53" s="13">
        <f>IF($C$1="mm",VLOOKUP($B53,Datos[],MATCH($C$2,Datos[#Headers],0),FALSE)-VLOOKUP(O$4,Datos[],MATCH($C$2,Datos[#Headers],0),FALSE),(VLOOKUP($B53,Datos[],MATCH($C$2,Datos[#Headers],0),FALSE)-VLOOKUP(O$4,Datos[],MATCH($C$2,Datos[#Headers],0),FALSE))/VLOOKUP($B53,Datos[],MATCH($C$2,Datos[#Headers],0),FALSE))</f>
        <v>-17.359999999999985</v>
      </c>
      <c r="P53" s="13">
        <f>IF($C$1="mm",VLOOKUP($B53,Datos[],MATCH($C$2,Datos[#Headers],0),FALSE)-VLOOKUP(P$4,Datos[],MATCH($C$2,Datos[#Headers],0),FALSE),(VLOOKUP($B53,Datos[],MATCH($C$2,Datos[#Headers],0),FALSE)-VLOOKUP(P$4,Datos[],MATCH($C$2,Datos[#Headers],0),FALSE))/VLOOKUP($B53,Datos[],MATCH($C$2,Datos[#Headers],0),FALSE))</f>
        <v>-40.359999999999985</v>
      </c>
      <c r="Q53" s="13">
        <f>IF($C$1="mm",VLOOKUP($B53,Datos[],MATCH($C$2,Datos[#Headers],0),FALSE)-VLOOKUP(Q$4,Datos[],MATCH($C$2,Datos[#Headers],0),FALSE),(VLOOKUP($B53,Datos[],MATCH($C$2,Datos[#Headers],0),FALSE)-VLOOKUP(Q$4,Datos[],MATCH($C$2,Datos[#Headers],0),FALSE))/VLOOKUP($B53,Datos[],MATCH($C$2,Datos[#Headers],0),FALSE))</f>
        <v>-19.359999999999985</v>
      </c>
      <c r="R53" s="13">
        <f>IF($C$1="mm",VLOOKUP($B53,Datos[],MATCH($C$2,Datos[#Headers],0),FALSE)-VLOOKUP(R$4,Datos[],MATCH($C$2,Datos[#Headers],0),FALSE),(VLOOKUP($B53,Datos[],MATCH($C$2,Datos[#Headers],0),FALSE)-VLOOKUP(R$4,Datos[],MATCH($C$2,Datos[#Headers],0),FALSE))/VLOOKUP($B53,Datos[],MATCH($C$2,Datos[#Headers],0),FALSE))</f>
        <v>-35.359999999999985</v>
      </c>
      <c r="S53" s="13">
        <f>IF($C$1="mm",VLOOKUP($B53,Datos[],MATCH($C$2,Datos[#Headers],0),FALSE)-VLOOKUP(S$4,Datos[],MATCH($C$2,Datos[#Headers],0),FALSE),(VLOOKUP($B53,Datos[],MATCH($C$2,Datos[#Headers],0),FALSE)-VLOOKUP(S$4,Datos[],MATCH($C$2,Datos[#Headers],0),FALSE))/VLOOKUP($B53,Datos[],MATCH($C$2,Datos[#Headers],0),FALSE))</f>
        <v>7.1400000000000148</v>
      </c>
      <c r="T53" s="13">
        <f>IF($C$1="mm",VLOOKUP($B53,Datos[],MATCH($C$2,Datos[#Headers],0),FALSE)-VLOOKUP(T$4,Datos[],MATCH($C$2,Datos[#Headers],0),FALSE),(VLOOKUP($B53,Datos[],MATCH($C$2,Datos[#Headers],0),FALSE)-VLOOKUP(T$4,Datos[],MATCH($C$2,Datos[#Headers],0),FALSE))/VLOOKUP($B53,Datos[],MATCH($C$2,Datos[#Headers],0),FALSE))</f>
        <v>-2.3599999999999852</v>
      </c>
      <c r="U53" s="13">
        <f>IF($C$1="mm",VLOOKUP($B53,Datos[],MATCH($C$2,Datos[#Headers],0),FALSE)-VLOOKUP(U$4,Datos[],MATCH($C$2,Datos[#Headers],0),FALSE),(VLOOKUP($B53,Datos[],MATCH($C$2,Datos[#Headers],0),FALSE)-VLOOKUP(U$4,Datos[],MATCH($C$2,Datos[#Headers],0),FALSE))/VLOOKUP($B53,Datos[],MATCH($C$2,Datos[#Headers],0),FALSE))</f>
        <v>-20.359999999999985</v>
      </c>
      <c r="V53" s="13">
        <f>IF($C$1="mm",VLOOKUP($B53,Datos[],MATCH($C$2,Datos[#Headers],0),FALSE)-VLOOKUP(V$4,Datos[],MATCH($C$2,Datos[#Headers],0),FALSE),(VLOOKUP($B53,Datos[],MATCH($C$2,Datos[#Headers],0),FALSE)-VLOOKUP(V$4,Datos[],MATCH($C$2,Datos[#Headers],0),FALSE))/VLOOKUP($B53,Datos[],MATCH($C$2,Datos[#Headers],0),FALSE))</f>
        <v>-5.0799999999999841</v>
      </c>
      <c r="W53" s="13">
        <f>IF($C$1="mm",VLOOKUP($B53,Datos[],MATCH($C$2,Datos[#Headers],0),FALSE)-VLOOKUP(W$4,Datos[],MATCH($C$2,Datos[#Headers],0),FALSE),(VLOOKUP($B53,Datos[],MATCH($C$2,Datos[#Headers],0),FALSE)-VLOOKUP(W$4,Datos[],MATCH($C$2,Datos[#Headers],0),FALSE))/VLOOKUP($B53,Datos[],MATCH($C$2,Datos[#Headers],0),FALSE))</f>
        <v>-40.359999999999985</v>
      </c>
      <c r="X53" s="13">
        <f>IF($C$1="mm",VLOOKUP($B53,Datos[],MATCH($C$2,Datos[#Headers],0),FALSE)-VLOOKUP(X$4,Datos[],MATCH($C$2,Datos[#Headers],0),FALSE),(VLOOKUP($B53,Datos[],MATCH($C$2,Datos[#Headers],0),FALSE)-VLOOKUP(X$4,Datos[],MATCH($C$2,Datos[#Headers],0),FALSE))/VLOOKUP($B53,Datos[],MATCH($C$2,Datos[#Headers],0),FALSE))</f>
        <v>-20.359999999999985</v>
      </c>
      <c r="Y53" s="13">
        <f>IF($C$1="mm",VLOOKUP($B53,Datos[],MATCH($C$2,Datos[#Headers],0),FALSE)-VLOOKUP(Y$4,Datos[],MATCH($C$2,Datos[#Headers],0),FALSE),(VLOOKUP($B53,Datos[],MATCH($C$2,Datos[#Headers],0),FALSE)-VLOOKUP(Y$4,Datos[],MATCH($C$2,Datos[#Headers],0),FALSE))/VLOOKUP($B53,Datos[],MATCH($C$2,Datos[#Headers],0),FALSE))</f>
        <v>-34.359999999999985</v>
      </c>
      <c r="Z53" s="13">
        <f>IF($C$1="mm",VLOOKUP($B53,Datos[],MATCH($C$2,Datos[#Headers],0),FALSE)-VLOOKUP(Z$4,Datos[],MATCH($C$2,Datos[#Headers],0),FALSE),(VLOOKUP($B53,Datos[],MATCH($C$2,Datos[#Headers],0),FALSE)-VLOOKUP(Z$4,Datos[],MATCH($C$2,Datos[#Headers],0),FALSE))/VLOOKUP($B53,Datos[],MATCH($C$2,Datos[#Headers],0),FALSE))</f>
        <v>-17.271999999999991</v>
      </c>
      <c r="AA53" s="13">
        <f>IF($C$1="mm",VLOOKUP($B53,Datos[],MATCH($C$2,Datos[#Headers],0),FALSE)-VLOOKUP(AA$4,Datos[],MATCH($C$2,Datos[#Headers],0),FALSE),(VLOOKUP($B53,Datos[],MATCH($C$2,Datos[#Headers],0),FALSE)-VLOOKUP(AA$4,Datos[],MATCH($C$2,Datos[#Headers],0),FALSE))/VLOOKUP($B53,Datos[],MATCH($C$2,Datos[#Headers],0),FALSE))</f>
        <v>-21.359999999999985</v>
      </c>
      <c r="AB53" s="13">
        <f>IF($C$1="mm",VLOOKUP($B53,Datos[],MATCH($C$2,Datos[#Headers],0),FALSE)-VLOOKUP(AB$4,Datos[],MATCH($C$2,Datos[#Headers],0),FALSE),(VLOOKUP($B53,Datos[],MATCH($C$2,Datos[#Headers],0),FALSE)-VLOOKUP(AB$4,Datos[],MATCH($C$2,Datos[#Headers],0),FALSE))/VLOOKUP($B53,Datos[],MATCH($C$2,Datos[#Headers],0),FALSE))</f>
        <v>4.5720000000000312</v>
      </c>
      <c r="AC53" s="13">
        <f>IF($C$1="mm",VLOOKUP($B53,Datos[],MATCH($C$2,Datos[#Headers],0),FALSE)-VLOOKUP(AC$4,Datos[],MATCH($C$2,Datos[#Headers],0),FALSE),(VLOOKUP($B53,Datos[],MATCH($C$2,Datos[#Headers],0),FALSE)-VLOOKUP(AC$4,Datos[],MATCH($C$2,Datos[#Headers],0),FALSE))/VLOOKUP($B53,Datos[],MATCH($C$2,Datos[#Headers],0),FALSE))</f>
        <v>-54.355999999999995</v>
      </c>
      <c r="AD53" s="13">
        <f>IF($C$1="mm",VLOOKUP($B53,Datos[],MATCH($C$2,Datos[#Headers],0),FALSE)-VLOOKUP(AD$4,Datos[],MATCH($C$2,Datos[#Headers],0),FALSE),(VLOOKUP($B53,Datos[],MATCH($C$2,Datos[#Headers],0),FALSE)-VLOOKUP(AD$4,Datos[],MATCH($C$2,Datos[#Headers],0),FALSE))/VLOOKUP($B53,Datos[],MATCH($C$2,Datos[#Headers],0),FALSE))</f>
        <v>8.6359999999999957</v>
      </c>
      <c r="AE53" s="13">
        <f>IF($C$1="mm",VLOOKUP($B53,Datos[],MATCH($C$2,Datos[#Headers],0),FALSE)-VLOOKUP(AE$4,Datos[],MATCH($C$2,Datos[#Headers],0),FALSE),(VLOOKUP($B53,Datos[],MATCH($C$2,Datos[#Headers],0),FALSE)-VLOOKUP(AE$4,Datos[],MATCH($C$2,Datos[#Headers],0),FALSE))/VLOOKUP($B53,Datos[],MATCH($C$2,Datos[#Headers],0),FALSE))</f>
        <v>2.5400000000000205</v>
      </c>
      <c r="AF53" s="13">
        <f>IF($C$1="mm",VLOOKUP($B53,Datos[],MATCH($C$2,Datos[#Headers],0),FALSE)-VLOOKUP(AF$4,Datos[],MATCH($C$2,Datos[#Headers],0),FALSE),(VLOOKUP($B53,Datos[],MATCH($C$2,Datos[#Headers],0),FALSE)-VLOOKUP(AF$4,Datos[],MATCH($C$2,Datos[#Headers],0),FALSE))/VLOOKUP($B53,Datos[],MATCH($C$2,Datos[#Headers],0),FALSE))</f>
        <v>-21.335999999999984</v>
      </c>
      <c r="AG53" s="13">
        <f>IF($C$1="mm",VLOOKUP($B53,Datos[],MATCH($C$2,Datos[#Headers],0),FALSE)-VLOOKUP(AG$4,Datos[],MATCH($C$2,Datos[#Headers],0),FALSE),(VLOOKUP($B53,Datos[],MATCH($C$2,Datos[#Headers],0),FALSE)-VLOOKUP(AG$4,Datos[],MATCH($C$2,Datos[#Headers],0),FALSE))/VLOOKUP($B53,Datos[],MATCH($C$2,Datos[#Headers],0),FALSE))</f>
        <v>-17.271999999999991</v>
      </c>
      <c r="AH53" s="13">
        <f>IF($C$1="mm",VLOOKUP($B53,Datos[],MATCH($C$2,Datos[#Headers],0),FALSE)-VLOOKUP(AH$4,Datos[],MATCH($C$2,Datos[#Headers],0),FALSE),(VLOOKUP($B53,Datos[],MATCH($C$2,Datos[#Headers],0),FALSE)-VLOOKUP(AH$4,Datos[],MATCH($C$2,Datos[#Headers],0),FALSE))/VLOOKUP($B53,Datos[],MATCH($C$2,Datos[#Headers],0),FALSE))</f>
        <v>-13.207999999999998</v>
      </c>
      <c r="AI53" s="13">
        <f>IF($C$1="mm",VLOOKUP($B53,Datos[],MATCH($C$2,Datos[#Headers],0),FALSE)-VLOOKUP(AI$4,Datos[],MATCH($C$2,Datos[#Headers],0),FALSE),(VLOOKUP($B53,Datos[],MATCH($C$2,Datos[#Headers],0),FALSE)-VLOOKUP(AI$4,Datos[],MATCH($C$2,Datos[#Headers],0),FALSE))/VLOOKUP($B53,Datos[],MATCH($C$2,Datos[#Headers],0),FALSE))</f>
        <v>-28.193999999999988</v>
      </c>
      <c r="AJ53" s="13">
        <f>IF($C$1="mm",VLOOKUP($B53,Datos[],MATCH($C$2,Datos[#Headers],0),FALSE)-VLOOKUP(AJ$4,Datos[],MATCH($C$2,Datos[#Headers],0),FALSE),(VLOOKUP($B53,Datos[],MATCH($C$2,Datos[#Headers],0),FALSE)-VLOOKUP(AJ$4,Datos[],MATCH($C$2,Datos[#Headers],0),FALSE))/VLOOKUP($B53,Datos[],MATCH($C$2,Datos[#Headers],0),FALSE))</f>
        <v>4.5720000000000312</v>
      </c>
      <c r="AK53" s="13">
        <f>IF($C$1="mm",VLOOKUP($B53,Datos[],MATCH($C$2,Datos[#Headers],0),FALSE)-VLOOKUP(AK$4,Datos[],MATCH($C$2,Datos[#Headers],0),FALSE),(VLOOKUP($B53,Datos[],MATCH($C$2,Datos[#Headers],0),FALSE)-VLOOKUP(AK$4,Datos[],MATCH($C$2,Datos[#Headers],0),FALSE))/VLOOKUP($B53,Datos[],MATCH($C$2,Datos[#Headers],0),FALSE))</f>
        <v>-18.359999999999985</v>
      </c>
      <c r="AL53" s="13">
        <f>IF($C$1="mm",VLOOKUP($B53,Datos[],MATCH($C$2,Datos[#Headers],0),FALSE)-VLOOKUP(AL$4,Datos[],MATCH($C$2,Datos[#Headers],0),FALSE),(VLOOKUP($B53,Datos[],MATCH($C$2,Datos[#Headers],0),FALSE)-VLOOKUP(AL$4,Datos[],MATCH($C$2,Datos[#Headers],0),FALSE))/VLOOKUP($B53,Datos[],MATCH($C$2,Datos[#Headers],0),FALSE))</f>
        <v>-42.359999999999985</v>
      </c>
      <c r="AM53" s="13">
        <f>IF($C$1="mm",VLOOKUP($B53,Datos[],MATCH($C$2,Datos[#Headers],0),FALSE)-VLOOKUP(AM$4,Datos[],MATCH($C$2,Datos[#Headers],0),FALSE),(VLOOKUP($B53,Datos[],MATCH($C$2,Datos[#Headers],0),FALSE)-VLOOKUP(AM$4,Datos[],MATCH($C$2,Datos[#Headers],0),FALSE))/VLOOKUP($B53,Datos[],MATCH($C$2,Datos[#Headers],0),FALSE))</f>
        <v>-0.25399999999996226</v>
      </c>
      <c r="AN53" s="13">
        <f>IF($C$1="mm",VLOOKUP($B53,Datos[],MATCH($C$2,Datos[#Headers],0),FALSE)-VLOOKUP(AN$4,Datos[],MATCH($C$2,Datos[#Headers],0),FALSE),(VLOOKUP($B53,Datos[],MATCH($C$2,Datos[#Headers],0),FALSE)-VLOOKUP(AN$4,Datos[],MATCH($C$2,Datos[#Headers],0),FALSE))/VLOOKUP($B53,Datos[],MATCH($C$2,Datos[#Headers],0),FALSE))</f>
        <v>-27.431999999999988</v>
      </c>
      <c r="AO53" s="13">
        <f>IF($C$1="mm",VLOOKUP($B53,Datos[],MATCH($C$2,Datos[#Headers],0),FALSE)-VLOOKUP(AO$4,Datos[],MATCH($C$2,Datos[#Headers],0),FALSE),(VLOOKUP($B53,Datos[],MATCH($C$2,Datos[#Headers],0),FALSE)-VLOOKUP(AO$4,Datos[],MATCH($C$2,Datos[#Headers],0),FALSE))/VLOOKUP($B53,Datos[],MATCH($C$2,Datos[#Headers],0),FALSE))</f>
        <v>-5.3339999999999748</v>
      </c>
      <c r="AP53" s="13">
        <f>IF($C$1="mm",VLOOKUP($B53,Datos[],MATCH($C$2,Datos[#Headers],0),FALSE)-VLOOKUP(AP$4,Datos[],MATCH($C$2,Datos[#Headers],0),FALSE),(VLOOKUP($B53,Datos[],MATCH($C$2,Datos[#Headers],0),FALSE)-VLOOKUP(AP$4,Datos[],MATCH($C$2,Datos[#Headers],0),FALSE))/VLOOKUP($B53,Datos[],MATCH($C$2,Datos[#Headers],0),FALSE))</f>
        <v>-10.159999999999997</v>
      </c>
      <c r="AQ53" s="13">
        <f>IF($C$1="mm",VLOOKUP($B53,Datos[],MATCH($C$2,Datos[#Headers],0),FALSE)-VLOOKUP(AQ$4,Datos[],MATCH($C$2,Datos[#Headers],0),FALSE),(VLOOKUP($B53,Datos[],MATCH($C$2,Datos[#Headers],0),FALSE)-VLOOKUP(AQ$4,Datos[],MATCH($C$2,Datos[#Headers],0),FALSE))/VLOOKUP($B53,Datos[],MATCH($C$2,Datos[#Headers],0),FALSE))</f>
        <v>-48.359999999999985</v>
      </c>
      <c r="AR53" s="13">
        <f>IF($C$1="mm",VLOOKUP($B53,Datos[],MATCH($C$2,Datos[#Headers],0),FALSE)-VLOOKUP(AR$4,Datos[],MATCH($C$2,Datos[#Headers],0),FALSE),(VLOOKUP($B53,Datos[],MATCH($C$2,Datos[#Headers],0),FALSE)-VLOOKUP(AR$4,Datos[],MATCH($C$2,Datos[#Headers],0),FALSE))/VLOOKUP($B53,Datos[],MATCH($C$2,Datos[#Headers],0),FALSE))</f>
        <v>-40.359999999999985</v>
      </c>
      <c r="AS53" s="13">
        <f>IF($C$1="mm",VLOOKUP($B53,Datos[],MATCH($C$2,Datos[#Headers],0),FALSE)-VLOOKUP(AS$4,Datos[],MATCH($C$2,Datos[#Headers],0),FALSE),(VLOOKUP($B53,Datos[],MATCH($C$2,Datos[#Headers],0),FALSE)-VLOOKUP(AS$4,Datos[],MATCH($C$2,Datos[#Headers],0),FALSE))/VLOOKUP($B53,Datos[],MATCH($C$2,Datos[#Headers],0),FALSE))</f>
        <v>12.700000000000017</v>
      </c>
      <c r="AT53" s="13">
        <f>IF($C$1="mm",VLOOKUP($B53,Datos[],MATCH($C$2,Datos[#Headers],0),FALSE)-VLOOKUP(AT$4,Datos[],MATCH($C$2,Datos[#Headers],0),FALSE),(VLOOKUP($B53,Datos[],MATCH($C$2,Datos[#Headers],0),FALSE)-VLOOKUP(AT$4,Datos[],MATCH($C$2,Datos[#Headers],0),FALSE))/VLOOKUP($B53,Datos[],MATCH($C$2,Datos[#Headers],0),FALSE))</f>
        <v>-3.8099999999999739</v>
      </c>
      <c r="AU53" s="13">
        <f>IF($C$1="mm",VLOOKUP($B53,Datos[],MATCH($C$2,Datos[#Headers],0),FALSE)-VLOOKUP(AU$4,Datos[],MATCH($C$2,Datos[#Headers],0),FALSE),(VLOOKUP($B53,Datos[],MATCH($C$2,Datos[#Headers],0),FALSE)-VLOOKUP(AU$4,Datos[],MATCH($C$2,Datos[#Headers],0),FALSE))/VLOOKUP($B53,Datos[],MATCH($C$2,Datos[#Headers],0),FALSE))</f>
        <v>33.020000000000039</v>
      </c>
      <c r="AV53" s="13">
        <f>IF($C$1="mm",VLOOKUP($B53,Datos[],MATCH($C$2,Datos[#Headers],0),FALSE)-VLOOKUP(AV$4,Datos[],MATCH($C$2,Datos[#Headers],0),FALSE),(VLOOKUP($B53,Datos[],MATCH($C$2,Datos[#Headers],0),FALSE)-VLOOKUP(AV$4,Datos[],MATCH($C$2,Datos[#Headers],0),FALSE))/VLOOKUP($B53,Datos[],MATCH($C$2,Datos[#Headers],0),FALSE))</f>
        <v>-42.359999999999985</v>
      </c>
      <c r="AW53" s="13">
        <f>IF($C$1="mm",VLOOKUP($B53,Datos[],MATCH($C$2,Datos[#Headers],0),FALSE)-VLOOKUP(AW$4,Datos[],MATCH($C$2,Datos[#Headers],0),FALSE),(VLOOKUP($B53,Datos[],MATCH($C$2,Datos[#Headers],0),FALSE)-VLOOKUP(AW$4,Datos[],MATCH($C$2,Datos[#Headers],0),FALSE))/VLOOKUP($B53,Datos[],MATCH($C$2,Datos[#Headers],0),FALSE))</f>
        <v>-16.509999999999991</v>
      </c>
      <c r="AX53" s="13">
        <f>IF($C$1="mm",VLOOKUP($B53,Datos[],MATCH($C$2,Datos[#Headers],0),FALSE)-VLOOKUP(AX$4,Datos[],MATCH($C$2,Datos[#Headers],0),FALSE),(VLOOKUP($B53,Datos[],MATCH($C$2,Datos[#Headers],0),FALSE)-VLOOKUP(AX$4,Datos[],MATCH($C$2,Datos[#Headers],0),FALSE))/VLOOKUP($B53,Datos[],MATCH($C$2,Datos[#Headers],0),FALSE))</f>
        <v>-41.909999999999968</v>
      </c>
      <c r="AY53" s="13">
        <f>IF($C$1="mm",VLOOKUP($B53,Datos[],MATCH($C$2,Datos[#Headers],0),FALSE)-VLOOKUP(AY$4,Datos[],MATCH($C$2,Datos[#Headers],0),FALSE),(VLOOKUP($B53,Datos[],MATCH($C$2,Datos[#Headers],0),FALSE)-VLOOKUP(AY$4,Datos[],MATCH($C$2,Datos[#Headers],0),FALSE))/VLOOKUP($B53,Datos[],MATCH($C$2,Datos[#Headers],0),FALSE))</f>
        <v>0</v>
      </c>
      <c r="AZ53" s="13">
        <f>IF($C$1="mm",VLOOKUP($B53,Datos[],MATCH($C$2,Datos[#Headers],0),FALSE)-VLOOKUP(AZ$4,Datos[],MATCH($C$2,Datos[#Headers],0),FALSE),(VLOOKUP($B53,Datos[],MATCH($C$2,Datos[#Headers],0),FALSE)-VLOOKUP(AZ$4,Datos[],MATCH($C$2,Datos[#Headers],0),FALSE))/VLOOKUP($B53,Datos[],MATCH($C$2,Datos[#Headers],0),FALSE))</f>
        <v>-5.0799999999999841</v>
      </c>
      <c r="BA53" s="13">
        <f>IF($C$1="mm",VLOOKUP($B53,Datos[],MATCH($C$2,Datos[#Headers],0),FALSE)-VLOOKUP(BA$4,Datos[],MATCH($C$2,Datos[#Headers],0),FALSE),(VLOOKUP($B53,Datos[],MATCH($C$2,Datos[#Headers],0),FALSE)-VLOOKUP(BA$4,Datos[],MATCH($C$2,Datos[#Headers],0),FALSE))/VLOOKUP($B53,Datos[],MATCH($C$2,Datos[#Headers],0),FALSE))</f>
        <v>12.700000000000017</v>
      </c>
      <c r="BB53" s="13" t="e">
        <f>IF($C$1="mm",VLOOKUP($B53,Datos[],MATCH($C$2,Datos[#Headers],0),FALSE)-VLOOKUP(BB$4,Datos[],MATCH($C$2,Datos[#Headers],0),FALSE),(VLOOKUP($B53,Datos[],MATCH($C$2,Datos[#Headers],0),FALSE)-VLOOKUP(BB$4,Datos[],MATCH($C$2,Datos[#Headers],0),FALSE))/VLOOKUP($B53,Datos[],MATCH($C$2,Datos[#Headers],0),FALSE))</f>
        <v>#N/A</v>
      </c>
      <c r="BC53" s="13">
        <f>IF($C$1="mm",VLOOKUP($B53,Datos[],MATCH($C$2,Datos[#Headers],0),FALSE)-VLOOKUP(BC$4,Datos[],MATCH($C$2,Datos[#Headers],0),FALSE),(VLOOKUP($B53,Datos[],MATCH($C$2,Datos[#Headers],0),FALSE)-VLOOKUP(BC$4,Datos[],MATCH($C$2,Datos[#Headers],0),FALSE))/VLOOKUP($B53,Datos[],MATCH($C$2,Datos[#Headers],0),FALSE))</f>
        <v>4.8260000000000218</v>
      </c>
      <c r="BD53" s="13">
        <f>IF($C$1="mm",VLOOKUP($B53,Datos[],MATCH($C$2,Datos[#Headers],0),FALSE)-VLOOKUP(BD$4,Datos[],MATCH($C$2,Datos[#Headers],0),FALSE),(VLOOKUP($B53,Datos[],MATCH($C$2,Datos[#Headers],0),FALSE)-VLOOKUP(BD$4,Datos[],MATCH($C$2,Datos[#Headers],0),FALSE))/VLOOKUP($B53,Datos[],MATCH($C$2,Datos[#Headers],0),FALSE))</f>
        <v>-22.859999999999985</v>
      </c>
      <c r="BE53" s="13">
        <f>IF($C$1="mm",VLOOKUP($B53,Datos[],MATCH($C$2,Datos[#Headers],0),FALSE)-VLOOKUP(BE$4,Datos[],MATCH($C$2,Datos[#Headers],0),FALSE),(VLOOKUP($B53,Datos[],MATCH($C$2,Datos[#Headers],0),FALSE)-VLOOKUP(BE$4,Datos[],MATCH($C$2,Datos[#Headers],0),FALSE))/VLOOKUP($B53,Datos[],MATCH($C$2,Datos[#Headers],0),FALSE))</f>
        <v>-48.259999999999991</v>
      </c>
      <c r="BF53" s="13">
        <f>IF($C$1="mm",VLOOKUP($B53,Datos[],MATCH($C$2,Datos[#Headers],0),FALSE)-VLOOKUP(BF$4,Datos[],MATCH($C$2,Datos[#Headers],0),FALSE),(VLOOKUP($B53,Datos[],MATCH($C$2,Datos[#Headers],0),FALSE)-VLOOKUP(BF$4,Datos[],MATCH($C$2,Datos[#Headers],0),FALSE))/VLOOKUP($B53,Datos[],MATCH($C$2,Datos[#Headers],0),FALSE))</f>
        <v>-22.859999999999985</v>
      </c>
      <c r="BG53" s="13">
        <f>IF($C$1="mm",VLOOKUP($B53,Datos[],MATCH($C$2,Datos[#Headers],0),FALSE)-VLOOKUP(BG$4,Datos[],MATCH($C$2,Datos[#Headers],0),FALSE),(VLOOKUP($B53,Datos[],MATCH($C$2,Datos[#Headers],0),FALSE)-VLOOKUP(BG$4,Datos[],MATCH($C$2,Datos[#Headers],0),FALSE))/VLOOKUP($B53,Datos[],MATCH($C$2,Datos[#Headers],0),FALSE))</f>
        <v>-35.559999999999974</v>
      </c>
      <c r="BH53" s="13">
        <f>IF($C$1="mm",VLOOKUP($B53,Datos[],MATCH($C$2,Datos[#Headers],0),FALSE)-VLOOKUP(BH$4,Datos[],MATCH($C$2,Datos[#Headers],0),FALSE),(VLOOKUP($B53,Datos[],MATCH($C$2,Datos[#Headers],0),FALSE)-VLOOKUP(BH$4,Datos[],MATCH($C$2,Datos[#Headers],0),FALSE))/VLOOKUP($B53,Datos[],MATCH($C$2,Datos[#Headers],0),FALSE))</f>
        <v>-48.359999999999985</v>
      </c>
      <c r="BI53" s="13">
        <f>IF($C$1="mm",VLOOKUP($B53,Datos[],MATCH($C$2,Datos[#Headers],0),FALSE)-VLOOKUP(BI$4,Datos[],MATCH($C$2,Datos[#Headers],0),FALSE),(VLOOKUP($B53,Datos[],MATCH($C$2,Datos[#Headers],0),FALSE)-VLOOKUP(BI$4,Datos[],MATCH($C$2,Datos[#Headers],0),FALSE))/VLOOKUP($B53,Datos[],MATCH($C$2,Datos[#Headers],0),FALSE))</f>
        <v>12.700000000000017</v>
      </c>
      <c r="BJ53" s="13">
        <f>IF($C$1="mm",VLOOKUP($B53,Datos[],MATCH($C$2,Datos[#Headers],0),FALSE)-VLOOKUP(BJ$4,Datos[],MATCH($C$2,Datos[#Headers],0),FALSE),(VLOOKUP($B53,Datos[],MATCH($C$2,Datos[#Headers],0),FALSE)-VLOOKUP(BJ$4,Datos[],MATCH($C$2,Datos[#Headers],0),FALSE))/VLOOKUP($B53,Datos[],MATCH($C$2,Datos[#Headers],0),FALSE))</f>
        <v>7.620000000000033</v>
      </c>
      <c r="BK53" s="13">
        <f>IF($C$1="mm",VLOOKUP($B53,Datos[],MATCH($C$2,Datos[#Headers],0),FALSE)-VLOOKUP(BK$4,Datos[],MATCH($C$2,Datos[#Headers],0),FALSE),(VLOOKUP($B53,Datos[],MATCH($C$2,Datos[#Headers],0),FALSE)-VLOOKUP(BK$4,Datos[],MATCH($C$2,Datos[#Headers],0),FALSE))/VLOOKUP($B53,Datos[],MATCH($C$2,Datos[#Headers],0),FALSE))</f>
        <v>-20.319999999999965</v>
      </c>
      <c r="BL53" s="13">
        <f>IF($C$1="mm",VLOOKUP($B53,Datos[],MATCH($C$2,Datos[#Headers],0),FALSE)-VLOOKUP(BL$4,Datos[],MATCH($C$2,Datos[#Headers],0),FALSE),(VLOOKUP($B53,Datos[],MATCH($C$2,Datos[#Headers],0),FALSE)-VLOOKUP(BL$4,Datos[],MATCH($C$2,Datos[#Headers],0),FALSE))/VLOOKUP($B53,Datos[],MATCH($C$2,Datos[#Headers],0),FALSE))</f>
        <v>-53.34</v>
      </c>
      <c r="BM53" s="13">
        <f>IF($C$1="mm",VLOOKUP($B53,Datos[],MATCH($C$2,Datos[#Headers],0),FALSE)-VLOOKUP(BM$4,Datos[],MATCH($C$2,Datos[#Headers],0),FALSE),(VLOOKUP($B53,Datos[],MATCH($C$2,Datos[#Headers],0),FALSE)-VLOOKUP(BM$4,Datos[],MATCH($C$2,Datos[#Headers],0),FALSE))/VLOOKUP($B53,Datos[],MATCH($C$2,Datos[#Headers],0),FALSE))</f>
        <v>-53.34</v>
      </c>
    </row>
    <row r="54" spans="2:65" s="10" customFormat="1" ht="29.7" customHeight="1" x14ac:dyDescent="0.55000000000000004">
      <c r="B54" s="29" t="s">
        <v>91</v>
      </c>
      <c r="C54" s="13">
        <f>IF($C$1="mm",VLOOKUP($B54,Datos[],MATCH($C$2,Datos[#Headers],0),FALSE)-VLOOKUP(C$4,Datos[],MATCH($C$2,Datos[#Headers],0),FALSE),(VLOOKUP($B54,Datos[],MATCH($C$2,Datos[#Headers],0),FALSE)-VLOOKUP(C$4,Datos[],MATCH($C$2,Datos[#Headers],0),FALSE))/VLOOKUP($B54,Datos[],MATCH($C$2,Datos[#Headers],0),FALSE))</f>
        <v>47.75200000000001</v>
      </c>
      <c r="D54" s="13">
        <f>IF($C$1="mm",VLOOKUP($B54,Datos[],MATCH($C$2,Datos[#Headers],0),FALSE)-VLOOKUP(D$4,Datos[],MATCH($C$2,Datos[#Headers],0),FALSE),(VLOOKUP($B54,Datos[],MATCH($C$2,Datos[#Headers],0),FALSE)-VLOOKUP(D$4,Datos[],MATCH($C$2,Datos[#Headers],0),FALSE))/VLOOKUP($B54,Datos[],MATCH($C$2,Datos[#Headers],0),FALSE))</f>
        <v>47.75200000000001</v>
      </c>
      <c r="E54" s="13">
        <f>IF($C$1="mm",VLOOKUP($B54,Datos[],MATCH($C$2,Datos[#Headers],0),FALSE)-VLOOKUP(E$4,Datos[],MATCH($C$2,Datos[#Headers],0),FALSE),(VLOOKUP($B54,Datos[],MATCH($C$2,Datos[#Headers],0),FALSE)-VLOOKUP(E$4,Datos[],MATCH($C$2,Datos[#Headers],0),FALSE))/VLOOKUP($B54,Datos[],MATCH($C$2,Datos[#Headers],0),FALSE))</f>
        <v>-44.28</v>
      </c>
      <c r="F54" s="13">
        <f>IF($C$1="mm",VLOOKUP($B54,Datos[],MATCH($C$2,Datos[#Headers],0),FALSE)-VLOOKUP(F$4,Datos[],MATCH($C$2,Datos[#Headers],0),FALSE),(VLOOKUP($B54,Datos[],MATCH($C$2,Datos[#Headers],0),FALSE)-VLOOKUP(F$4,Datos[],MATCH($C$2,Datos[#Headers],0),FALSE))/VLOOKUP($B54,Datos[],MATCH($C$2,Datos[#Headers],0),FALSE))</f>
        <v>-24.129999999999995</v>
      </c>
      <c r="G54" s="13">
        <f>IF($C$1="mm",VLOOKUP($B54,Datos[],MATCH($C$2,Datos[#Headers],0),FALSE)-VLOOKUP(G$4,Datos[],MATCH($C$2,Datos[#Headers],0),FALSE),(VLOOKUP($B54,Datos[],MATCH($C$2,Datos[#Headers],0),FALSE)-VLOOKUP(G$4,Datos[],MATCH($C$2,Datos[#Headers],0),FALSE))/VLOOKUP($B54,Datos[],MATCH($C$2,Datos[#Headers],0),FALSE))</f>
        <v>-24.129999999999995</v>
      </c>
      <c r="H54" s="13">
        <f>IF($C$1="mm",VLOOKUP($B54,Datos[],MATCH($C$2,Datos[#Headers],0),FALSE)-VLOOKUP(H$4,Datos[],MATCH($C$2,Datos[#Headers],0),FALSE),(VLOOKUP($B54,Datos[],MATCH($C$2,Datos[#Headers],0),FALSE)-VLOOKUP(H$4,Datos[],MATCH($C$2,Datos[#Headers],0),FALSE))/VLOOKUP($B54,Datos[],MATCH($C$2,Datos[#Headers],0),FALSE))</f>
        <v>29.718000000000018</v>
      </c>
      <c r="I54" s="13">
        <f>IF($C$1="mm",VLOOKUP($B54,Datos[],MATCH($C$2,Datos[#Headers],0),FALSE)-VLOOKUP(I$4,Datos[],MATCH($C$2,Datos[#Headers],0),FALSE),(VLOOKUP($B54,Datos[],MATCH($C$2,Datos[#Headers],0),FALSE)-VLOOKUP(I$4,Datos[],MATCH($C$2,Datos[#Headers],0),FALSE))/VLOOKUP($B54,Datos[],MATCH($C$2,Datos[#Headers],0),FALSE))</f>
        <v>-17.78</v>
      </c>
      <c r="J54" s="13">
        <f>IF($C$1="mm",VLOOKUP($B54,Datos[],MATCH($C$2,Datos[#Headers],0),FALSE)-VLOOKUP(J$4,Datos[],MATCH($C$2,Datos[#Headers],0),FALSE),(VLOOKUP($B54,Datos[],MATCH($C$2,Datos[#Headers],0),FALSE)-VLOOKUP(J$4,Datos[],MATCH($C$2,Datos[#Headers],0),FALSE))/VLOOKUP($B54,Datos[],MATCH($C$2,Datos[#Headers],0),FALSE))</f>
        <v>-19.049999999999983</v>
      </c>
      <c r="K54" s="13">
        <f>IF($C$1="mm",VLOOKUP($B54,Datos[],MATCH($C$2,Datos[#Headers],0),FALSE)-VLOOKUP(K$4,Datos[],MATCH($C$2,Datos[#Headers],0),FALSE),(VLOOKUP($B54,Datos[],MATCH($C$2,Datos[#Headers],0),FALSE)-VLOOKUP(K$4,Datos[],MATCH($C$2,Datos[#Headers],0),FALSE))/VLOOKUP($B54,Datos[],MATCH($C$2,Datos[#Headers],0),FALSE))</f>
        <v>0</v>
      </c>
      <c r="L54" s="13">
        <f>IF($C$1="mm",VLOOKUP($B54,Datos[],MATCH($C$2,Datos[#Headers],0),FALSE)-VLOOKUP(L$4,Datos[],MATCH($C$2,Datos[#Headers],0),FALSE),(VLOOKUP($B54,Datos[],MATCH($C$2,Datos[#Headers],0),FALSE)-VLOOKUP(L$4,Datos[],MATCH($C$2,Datos[#Headers],0),FALSE))/VLOOKUP($B54,Datos[],MATCH($C$2,Datos[#Headers],0),FALSE))</f>
        <v>0</v>
      </c>
      <c r="M54" s="13">
        <f>IF($C$1="mm",VLOOKUP($B54,Datos[],MATCH($C$2,Datos[#Headers],0),FALSE)-VLOOKUP(M$4,Datos[],MATCH($C$2,Datos[#Headers],0),FALSE),(VLOOKUP($B54,Datos[],MATCH($C$2,Datos[#Headers],0),FALSE)-VLOOKUP(M$4,Datos[],MATCH($C$2,Datos[#Headers],0),FALSE))/VLOOKUP($B54,Datos[],MATCH($C$2,Datos[#Headers],0),FALSE))</f>
        <v>-22.352000000000004</v>
      </c>
      <c r="N54" s="13">
        <f>IF($C$1="mm",VLOOKUP($B54,Datos[],MATCH($C$2,Datos[#Headers],0),FALSE)-VLOOKUP(N$4,Datos[],MATCH($C$2,Datos[#Headers],0),FALSE),(VLOOKUP($B54,Datos[],MATCH($C$2,Datos[#Headers],0),FALSE)-VLOOKUP(N$4,Datos[],MATCH($C$2,Datos[#Headers],0),FALSE))/VLOOKUP($B54,Datos[],MATCH($C$2,Datos[#Headers],0),FALSE))</f>
        <v>14.731999999999999</v>
      </c>
      <c r="O54" s="13">
        <f>IF($C$1="mm",VLOOKUP($B54,Datos[],MATCH($C$2,Datos[#Headers],0),FALSE)-VLOOKUP(O$4,Datos[],MATCH($C$2,Datos[#Headers],0),FALSE),(VLOOKUP($B54,Datos[],MATCH($C$2,Datos[#Headers],0),FALSE)-VLOOKUP(O$4,Datos[],MATCH($C$2,Datos[#Headers],0),FALSE))/VLOOKUP($B54,Datos[],MATCH($C$2,Datos[#Headers],0),FALSE))</f>
        <v>-12.280000000000001</v>
      </c>
      <c r="P54" s="13">
        <f>IF($C$1="mm",VLOOKUP($B54,Datos[],MATCH($C$2,Datos[#Headers],0),FALSE)-VLOOKUP(P$4,Datos[],MATCH($C$2,Datos[#Headers],0),FALSE),(VLOOKUP($B54,Datos[],MATCH($C$2,Datos[#Headers],0),FALSE)-VLOOKUP(P$4,Datos[],MATCH($C$2,Datos[#Headers],0),FALSE))/VLOOKUP($B54,Datos[],MATCH($C$2,Datos[#Headers],0),FALSE))</f>
        <v>-35.28</v>
      </c>
      <c r="Q54" s="13">
        <f>IF($C$1="mm",VLOOKUP($B54,Datos[],MATCH($C$2,Datos[#Headers],0),FALSE)-VLOOKUP(Q$4,Datos[],MATCH($C$2,Datos[#Headers],0),FALSE),(VLOOKUP($B54,Datos[],MATCH($C$2,Datos[#Headers],0),FALSE)-VLOOKUP(Q$4,Datos[],MATCH($C$2,Datos[#Headers],0),FALSE))/VLOOKUP($B54,Datos[],MATCH($C$2,Datos[#Headers],0),FALSE))</f>
        <v>-14.280000000000001</v>
      </c>
      <c r="R54" s="13">
        <f>IF($C$1="mm",VLOOKUP($B54,Datos[],MATCH($C$2,Datos[#Headers],0),FALSE)-VLOOKUP(R$4,Datos[],MATCH($C$2,Datos[#Headers],0),FALSE),(VLOOKUP($B54,Datos[],MATCH($C$2,Datos[#Headers],0),FALSE)-VLOOKUP(R$4,Datos[],MATCH($C$2,Datos[#Headers],0),FALSE))/VLOOKUP($B54,Datos[],MATCH($C$2,Datos[#Headers],0),FALSE))</f>
        <v>-30.28</v>
      </c>
      <c r="S54" s="13">
        <f>IF($C$1="mm",VLOOKUP($B54,Datos[],MATCH($C$2,Datos[#Headers],0),FALSE)-VLOOKUP(S$4,Datos[],MATCH($C$2,Datos[#Headers],0),FALSE),(VLOOKUP($B54,Datos[],MATCH($C$2,Datos[#Headers],0),FALSE)-VLOOKUP(S$4,Datos[],MATCH($C$2,Datos[#Headers],0),FALSE))/VLOOKUP($B54,Datos[],MATCH($C$2,Datos[#Headers],0),FALSE))</f>
        <v>12.219999999999999</v>
      </c>
      <c r="T54" s="13">
        <f>IF($C$1="mm",VLOOKUP($B54,Datos[],MATCH($C$2,Datos[#Headers],0),FALSE)-VLOOKUP(T$4,Datos[],MATCH($C$2,Datos[#Headers],0),FALSE),(VLOOKUP($B54,Datos[],MATCH($C$2,Datos[#Headers],0),FALSE)-VLOOKUP(T$4,Datos[],MATCH($C$2,Datos[#Headers],0),FALSE))/VLOOKUP($B54,Datos[],MATCH($C$2,Datos[#Headers],0),FALSE))</f>
        <v>2.7199999999999989</v>
      </c>
      <c r="U54" s="13">
        <f>IF($C$1="mm",VLOOKUP($B54,Datos[],MATCH($C$2,Datos[#Headers],0),FALSE)-VLOOKUP(U$4,Datos[],MATCH($C$2,Datos[#Headers],0),FALSE),(VLOOKUP($B54,Datos[],MATCH($C$2,Datos[#Headers],0),FALSE)-VLOOKUP(U$4,Datos[],MATCH($C$2,Datos[#Headers],0),FALSE))/VLOOKUP($B54,Datos[],MATCH($C$2,Datos[#Headers],0),FALSE))</f>
        <v>-15.280000000000001</v>
      </c>
      <c r="V54" s="13">
        <f>IF($C$1="mm",VLOOKUP($B54,Datos[],MATCH($C$2,Datos[#Headers],0),FALSE)-VLOOKUP(V$4,Datos[],MATCH($C$2,Datos[#Headers],0),FALSE),(VLOOKUP($B54,Datos[],MATCH($C$2,Datos[#Headers],0),FALSE)-VLOOKUP(V$4,Datos[],MATCH($C$2,Datos[#Headers],0),FALSE))/VLOOKUP($B54,Datos[],MATCH($C$2,Datos[#Headers],0),FALSE))</f>
        <v>0</v>
      </c>
      <c r="W54" s="13">
        <f>IF($C$1="mm",VLOOKUP($B54,Datos[],MATCH($C$2,Datos[#Headers],0),FALSE)-VLOOKUP(W$4,Datos[],MATCH($C$2,Datos[#Headers],0),FALSE),(VLOOKUP($B54,Datos[],MATCH($C$2,Datos[#Headers],0),FALSE)-VLOOKUP(W$4,Datos[],MATCH($C$2,Datos[#Headers],0),FALSE))/VLOOKUP($B54,Datos[],MATCH($C$2,Datos[#Headers],0),FALSE))</f>
        <v>-35.28</v>
      </c>
      <c r="X54" s="13">
        <f>IF($C$1="mm",VLOOKUP($B54,Datos[],MATCH($C$2,Datos[#Headers],0),FALSE)-VLOOKUP(X$4,Datos[],MATCH($C$2,Datos[#Headers],0),FALSE),(VLOOKUP($B54,Datos[],MATCH($C$2,Datos[#Headers],0),FALSE)-VLOOKUP(X$4,Datos[],MATCH($C$2,Datos[#Headers],0),FALSE))/VLOOKUP($B54,Datos[],MATCH($C$2,Datos[#Headers],0),FALSE))</f>
        <v>-15.280000000000001</v>
      </c>
      <c r="Y54" s="13">
        <f>IF($C$1="mm",VLOOKUP($B54,Datos[],MATCH($C$2,Datos[#Headers],0),FALSE)-VLOOKUP(Y$4,Datos[],MATCH($C$2,Datos[#Headers],0),FALSE),(VLOOKUP($B54,Datos[],MATCH($C$2,Datos[#Headers],0),FALSE)-VLOOKUP(Y$4,Datos[],MATCH($C$2,Datos[#Headers],0),FALSE))/VLOOKUP($B54,Datos[],MATCH($C$2,Datos[#Headers],0),FALSE))</f>
        <v>-29.28</v>
      </c>
      <c r="Z54" s="13">
        <f>IF($C$1="mm",VLOOKUP($B54,Datos[],MATCH($C$2,Datos[#Headers],0),FALSE)-VLOOKUP(Z$4,Datos[],MATCH($C$2,Datos[#Headers],0),FALSE),(VLOOKUP($B54,Datos[],MATCH($C$2,Datos[#Headers],0),FALSE)-VLOOKUP(Z$4,Datos[],MATCH($C$2,Datos[#Headers],0),FALSE))/VLOOKUP($B54,Datos[],MATCH($C$2,Datos[#Headers],0),FALSE))</f>
        <v>-12.192000000000007</v>
      </c>
      <c r="AA54" s="13">
        <f>IF($C$1="mm",VLOOKUP($B54,Datos[],MATCH($C$2,Datos[#Headers],0),FALSE)-VLOOKUP(AA$4,Datos[],MATCH($C$2,Datos[#Headers],0),FALSE),(VLOOKUP($B54,Datos[],MATCH($C$2,Datos[#Headers],0),FALSE)-VLOOKUP(AA$4,Datos[],MATCH($C$2,Datos[#Headers],0),FALSE))/VLOOKUP($B54,Datos[],MATCH($C$2,Datos[#Headers],0),FALSE))</f>
        <v>-16.28</v>
      </c>
      <c r="AB54" s="13">
        <f>IF($C$1="mm",VLOOKUP($B54,Datos[],MATCH($C$2,Datos[#Headers],0),FALSE)-VLOOKUP(AB$4,Datos[],MATCH($C$2,Datos[#Headers],0),FALSE),(VLOOKUP($B54,Datos[],MATCH($C$2,Datos[#Headers],0),FALSE)-VLOOKUP(AB$4,Datos[],MATCH($C$2,Datos[#Headers],0),FALSE))/VLOOKUP($B54,Datos[],MATCH($C$2,Datos[#Headers],0),FALSE))</f>
        <v>9.6520000000000152</v>
      </c>
      <c r="AC54" s="13">
        <f>IF($C$1="mm",VLOOKUP($B54,Datos[],MATCH($C$2,Datos[#Headers],0),FALSE)-VLOOKUP(AC$4,Datos[],MATCH($C$2,Datos[#Headers],0),FALSE),(VLOOKUP($B54,Datos[],MATCH($C$2,Datos[#Headers],0),FALSE)-VLOOKUP(AC$4,Datos[],MATCH($C$2,Datos[#Headers],0),FALSE))/VLOOKUP($B54,Datos[],MATCH($C$2,Datos[#Headers],0),FALSE))</f>
        <v>-49.27600000000001</v>
      </c>
      <c r="AD54" s="13">
        <f>IF($C$1="mm",VLOOKUP($B54,Datos[],MATCH($C$2,Datos[#Headers],0),FALSE)-VLOOKUP(AD$4,Datos[],MATCH($C$2,Datos[#Headers],0),FALSE),(VLOOKUP($B54,Datos[],MATCH($C$2,Datos[#Headers],0),FALSE)-VLOOKUP(AD$4,Datos[],MATCH($C$2,Datos[#Headers],0),FALSE))/VLOOKUP($B54,Datos[],MATCH($C$2,Datos[#Headers],0),FALSE))</f>
        <v>13.71599999999998</v>
      </c>
      <c r="AE54" s="13">
        <f>IF($C$1="mm",VLOOKUP($B54,Datos[],MATCH($C$2,Datos[#Headers],0),FALSE)-VLOOKUP(AE$4,Datos[],MATCH($C$2,Datos[#Headers],0),FALSE),(VLOOKUP($B54,Datos[],MATCH($C$2,Datos[#Headers],0),FALSE)-VLOOKUP(AE$4,Datos[],MATCH($C$2,Datos[#Headers],0),FALSE))/VLOOKUP($B54,Datos[],MATCH($C$2,Datos[#Headers],0),FALSE))</f>
        <v>7.6200000000000045</v>
      </c>
      <c r="AF54" s="13">
        <f>IF($C$1="mm",VLOOKUP($B54,Datos[],MATCH($C$2,Datos[#Headers],0),FALSE)-VLOOKUP(AF$4,Datos[],MATCH($C$2,Datos[#Headers],0),FALSE),(VLOOKUP($B54,Datos[],MATCH($C$2,Datos[#Headers],0),FALSE)-VLOOKUP(AF$4,Datos[],MATCH($C$2,Datos[#Headers],0),FALSE))/VLOOKUP($B54,Datos[],MATCH($C$2,Datos[#Headers],0),FALSE))</f>
        <v>-16.256</v>
      </c>
      <c r="AG54" s="13">
        <f>IF($C$1="mm",VLOOKUP($B54,Datos[],MATCH($C$2,Datos[#Headers],0),FALSE)-VLOOKUP(AG$4,Datos[],MATCH($C$2,Datos[#Headers],0),FALSE),(VLOOKUP($B54,Datos[],MATCH($C$2,Datos[#Headers],0),FALSE)-VLOOKUP(AG$4,Datos[],MATCH($C$2,Datos[#Headers],0),FALSE))/VLOOKUP($B54,Datos[],MATCH($C$2,Datos[#Headers],0),FALSE))</f>
        <v>-12.192000000000007</v>
      </c>
      <c r="AH54" s="13">
        <f>IF($C$1="mm",VLOOKUP($B54,Datos[],MATCH($C$2,Datos[#Headers],0),FALSE)-VLOOKUP(AH$4,Datos[],MATCH($C$2,Datos[#Headers],0),FALSE),(VLOOKUP($B54,Datos[],MATCH($C$2,Datos[#Headers],0),FALSE)-VLOOKUP(AH$4,Datos[],MATCH($C$2,Datos[#Headers],0),FALSE))/VLOOKUP($B54,Datos[],MATCH($C$2,Datos[#Headers],0),FALSE))</f>
        <v>-8.1280000000000143</v>
      </c>
      <c r="AI54" s="13">
        <f>IF($C$1="mm",VLOOKUP($B54,Datos[],MATCH($C$2,Datos[#Headers],0),FALSE)-VLOOKUP(AI$4,Datos[],MATCH($C$2,Datos[#Headers],0),FALSE),(VLOOKUP($B54,Datos[],MATCH($C$2,Datos[#Headers],0),FALSE)-VLOOKUP(AI$4,Datos[],MATCH($C$2,Datos[#Headers],0),FALSE))/VLOOKUP($B54,Datos[],MATCH($C$2,Datos[#Headers],0),FALSE))</f>
        <v>-23.114000000000004</v>
      </c>
      <c r="AJ54" s="13">
        <f>IF($C$1="mm",VLOOKUP($B54,Datos[],MATCH($C$2,Datos[#Headers],0),FALSE)-VLOOKUP(AJ$4,Datos[],MATCH($C$2,Datos[#Headers],0),FALSE),(VLOOKUP($B54,Datos[],MATCH($C$2,Datos[#Headers],0),FALSE)-VLOOKUP(AJ$4,Datos[],MATCH($C$2,Datos[#Headers],0),FALSE))/VLOOKUP($B54,Datos[],MATCH($C$2,Datos[#Headers],0),FALSE))</f>
        <v>9.6520000000000152</v>
      </c>
      <c r="AK54" s="13">
        <f>IF($C$1="mm",VLOOKUP($B54,Datos[],MATCH($C$2,Datos[#Headers],0),FALSE)-VLOOKUP(AK$4,Datos[],MATCH($C$2,Datos[#Headers],0),FALSE),(VLOOKUP($B54,Datos[],MATCH($C$2,Datos[#Headers],0),FALSE)-VLOOKUP(AK$4,Datos[],MATCH($C$2,Datos[#Headers],0),FALSE))/VLOOKUP($B54,Datos[],MATCH($C$2,Datos[#Headers],0),FALSE))</f>
        <v>-13.280000000000001</v>
      </c>
      <c r="AL54" s="13">
        <f>IF($C$1="mm",VLOOKUP($B54,Datos[],MATCH($C$2,Datos[#Headers],0),FALSE)-VLOOKUP(AL$4,Datos[],MATCH($C$2,Datos[#Headers],0),FALSE),(VLOOKUP($B54,Datos[],MATCH($C$2,Datos[#Headers],0),FALSE)-VLOOKUP(AL$4,Datos[],MATCH($C$2,Datos[#Headers],0),FALSE))/VLOOKUP($B54,Datos[],MATCH($C$2,Datos[#Headers],0),FALSE))</f>
        <v>-37.28</v>
      </c>
      <c r="AM54" s="13">
        <f>IF($C$1="mm",VLOOKUP($B54,Datos[],MATCH($C$2,Datos[#Headers],0),FALSE)-VLOOKUP(AM$4,Datos[],MATCH($C$2,Datos[#Headers],0),FALSE),(VLOOKUP($B54,Datos[],MATCH($C$2,Datos[#Headers],0),FALSE)-VLOOKUP(AM$4,Datos[],MATCH($C$2,Datos[#Headers],0),FALSE))/VLOOKUP($B54,Datos[],MATCH($C$2,Datos[#Headers],0),FALSE))</f>
        <v>4.8260000000000218</v>
      </c>
      <c r="AN54" s="13">
        <f>IF($C$1="mm",VLOOKUP($B54,Datos[],MATCH($C$2,Datos[#Headers],0),FALSE)-VLOOKUP(AN$4,Datos[],MATCH($C$2,Datos[#Headers],0),FALSE),(VLOOKUP($B54,Datos[],MATCH($C$2,Datos[#Headers],0),FALSE)-VLOOKUP(AN$4,Datos[],MATCH($C$2,Datos[#Headers],0),FALSE))/VLOOKUP($B54,Datos[],MATCH($C$2,Datos[#Headers],0),FALSE))</f>
        <v>-22.352000000000004</v>
      </c>
      <c r="AO54" s="13">
        <f>IF($C$1="mm",VLOOKUP($B54,Datos[],MATCH($C$2,Datos[#Headers],0),FALSE)-VLOOKUP(AO$4,Datos[],MATCH($C$2,Datos[#Headers],0),FALSE),(VLOOKUP($B54,Datos[],MATCH($C$2,Datos[#Headers],0),FALSE)-VLOOKUP(AO$4,Datos[],MATCH($C$2,Datos[#Headers],0),FALSE))/VLOOKUP($B54,Datos[],MATCH($C$2,Datos[#Headers],0),FALSE))</f>
        <v>-0.25399999999999068</v>
      </c>
      <c r="AP54" s="13">
        <f>IF($C$1="mm",VLOOKUP($B54,Datos[],MATCH($C$2,Datos[#Headers],0),FALSE)-VLOOKUP(AP$4,Datos[],MATCH($C$2,Datos[#Headers],0),FALSE),(VLOOKUP($B54,Datos[],MATCH($C$2,Datos[#Headers],0),FALSE)-VLOOKUP(AP$4,Datos[],MATCH($C$2,Datos[#Headers],0),FALSE))/VLOOKUP($B54,Datos[],MATCH($C$2,Datos[#Headers],0),FALSE))</f>
        <v>-5.0800000000000125</v>
      </c>
      <c r="AQ54" s="13">
        <f>IF($C$1="mm",VLOOKUP($B54,Datos[],MATCH($C$2,Datos[#Headers],0),FALSE)-VLOOKUP(AQ$4,Datos[],MATCH($C$2,Datos[#Headers],0),FALSE),(VLOOKUP($B54,Datos[],MATCH($C$2,Datos[#Headers],0),FALSE)-VLOOKUP(AQ$4,Datos[],MATCH($C$2,Datos[#Headers],0),FALSE))/VLOOKUP($B54,Datos[],MATCH($C$2,Datos[#Headers],0),FALSE))</f>
        <v>-43.28</v>
      </c>
      <c r="AR54" s="13">
        <f>IF($C$1="mm",VLOOKUP($B54,Datos[],MATCH($C$2,Datos[#Headers],0),FALSE)-VLOOKUP(AR$4,Datos[],MATCH($C$2,Datos[#Headers],0),FALSE),(VLOOKUP($B54,Datos[],MATCH($C$2,Datos[#Headers],0),FALSE)-VLOOKUP(AR$4,Datos[],MATCH($C$2,Datos[#Headers],0),FALSE))/VLOOKUP($B54,Datos[],MATCH($C$2,Datos[#Headers],0),FALSE))</f>
        <v>-35.28</v>
      </c>
      <c r="AS54" s="13">
        <f>IF($C$1="mm",VLOOKUP($B54,Datos[],MATCH($C$2,Datos[#Headers],0),FALSE)-VLOOKUP(AS$4,Datos[],MATCH($C$2,Datos[#Headers],0),FALSE),(VLOOKUP($B54,Datos[],MATCH($C$2,Datos[#Headers],0),FALSE)-VLOOKUP(AS$4,Datos[],MATCH($C$2,Datos[#Headers],0),FALSE))/VLOOKUP($B54,Datos[],MATCH($C$2,Datos[#Headers],0),FALSE))</f>
        <v>17.78</v>
      </c>
      <c r="AT54" s="13">
        <f>IF($C$1="mm",VLOOKUP($B54,Datos[],MATCH($C$2,Datos[#Headers],0),FALSE)-VLOOKUP(AT$4,Datos[],MATCH($C$2,Datos[#Headers],0),FALSE),(VLOOKUP($B54,Datos[],MATCH($C$2,Datos[#Headers],0),FALSE)-VLOOKUP(AT$4,Datos[],MATCH($C$2,Datos[#Headers],0),FALSE))/VLOOKUP($B54,Datos[],MATCH($C$2,Datos[#Headers],0),FALSE))</f>
        <v>1.2700000000000102</v>
      </c>
      <c r="AU54" s="13">
        <f>IF($C$1="mm",VLOOKUP($B54,Datos[],MATCH($C$2,Datos[#Headers],0),FALSE)-VLOOKUP(AU$4,Datos[],MATCH($C$2,Datos[#Headers],0),FALSE),(VLOOKUP($B54,Datos[],MATCH($C$2,Datos[#Headers],0),FALSE)-VLOOKUP(AU$4,Datos[],MATCH($C$2,Datos[#Headers],0),FALSE))/VLOOKUP($B54,Datos[],MATCH($C$2,Datos[#Headers],0),FALSE))</f>
        <v>38.100000000000023</v>
      </c>
      <c r="AV54" s="13">
        <f>IF($C$1="mm",VLOOKUP($B54,Datos[],MATCH($C$2,Datos[#Headers],0),FALSE)-VLOOKUP(AV$4,Datos[],MATCH($C$2,Datos[#Headers],0),FALSE),(VLOOKUP($B54,Datos[],MATCH($C$2,Datos[#Headers],0),FALSE)-VLOOKUP(AV$4,Datos[],MATCH($C$2,Datos[#Headers],0),FALSE))/VLOOKUP($B54,Datos[],MATCH($C$2,Datos[#Headers],0),FALSE))</f>
        <v>-37.28</v>
      </c>
      <c r="AW54" s="13">
        <f>IF($C$1="mm",VLOOKUP($B54,Datos[],MATCH($C$2,Datos[#Headers],0),FALSE)-VLOOKUP(AW$4,Datos[],MATCH($C$2,Datos[#Headers],0),FALSE),(VLOOKUP($B54,Datos[],MATCH($C$2,Datos[#Headers],0),FALSE)-VLOOKUP(AW$4,Datos[],MATCH($C$2,Datos[#Headers],0),FALSE))/VLOOKUP($B54,Datos[],MATCH($C$2,Datos[#Headers],0),FALSE))</f>
        <v>-11.430000000000007</v>
      </c>
      <c r="AX54" s="13">
        <f>IF($C$1="mm",VLOOKUP($B54,Datos[],MATCH($C$2,Datos[#Headers],0),FALSE)-VLOOKUP(AX$4,Datos[],MATCH($C$2,Datos[#Headers],0),FALSE),(VLOOKUP($B54,Datos[],MATCH($C$2,Datos[#Headers],0),FALSE)-VLOOKUP(AX$4,Datos[],MATCH($C$2,Datos[#Headers],0),FALSE))/VLOOKUP($B54,Datos[],MATCH($C$2,Datos[#Headers],0),FALSE))</f>
        <v>-36.829999999999984</v>
      </c>
      <c r="AY54" s="13">
        <f>IF($C$1="mm",VLOOKUP($B54,Datos[],MATCH($C$2,Datos[#Headers],0),FALSE)-VLOOKUP(AY$4,Datos[],MATCH($C$2,Datos[#Headers],0),FALSE),(VLOOKUP($B54,Datos[],MATCH($C$2,Datos[#Headers],0),FALSE)-VLOOKUP(AY$4,Datos[],MATCH($C$2,Datos[#Headers],0),FALSE))/VLOOKUP($B54,Datos[],MATCH($C$2,Datos[#Headers],0),FALSE))</f>
        <v>5.0799999999999841</v>
      </c>
      <c r="AZ54" s="13">
        <f>IF($C$1="mm",VLOOKUP($B54,Datos[],MATCH($C$2,Datos[#Headers],0),FALSE)-VLOOKUP(AZ$4,Datos[],MATCH($C$2,Datos[#Headers],0),FALSE),(VLOOKUP($B54,Datos[],MATCH($C$2,Datos[#Headers],0),FALSE)-VLOOKUP(AZ$4,Datos[],MATCH($C$2,Datos[#Headers],0),FALSE))/VLOOKUP($B54,Datos[],MATCH($C$2,Datos[#Headers],0),FALSE))</f>
        <v>0</v>
      </c>
      <c r="BA54" s="13">
        <f>IF($C$1="mm",VLOOKUP($B54,Datos[],MATCH($C$2,Datos[#Headers],0),FALSE)-VLOOKUP(BA$4,Datos[],MATCH($C$2,Datos[#Headers],0),FALSE),(VLOOKUP($B54,Datos[],MATCH($C$2,Datos[#Headers],0),FALSE)-VLOOKUP(BA$4,Datos[],MATCH($C$2,Datos[#Headers],0),FALSE))/VLOOKUP($B54,Datos[],MATCH($C$2,Datos[#Headers],0),FALSE))</f>
        <v>17.78</v>
      </c>
      <c r="BB54" s="13" t="e">
        <f>IF($C$1="mm",VLOOKUP($B54,Datos[],MATCH($C$2,Datos[#Headers],0),FALSE)-VLOOKUP(BB$4,Datos[],MATCH($C$2,Datos[#Headers],0),FALSE),(VLOOKUP($B54,Datos[],MATCH($C$2,Datos[#Headers],0),FALSE)-VLOOKUP(BB$4,Datos[],MATCH($C$2,Datos[#Headers],0),FALSE))/VLOOKUP($B54,Datos[],MATCH($C$2,Datos[#Headers],0),FALSE))</f>
        <v>#N/A</v>
      </c>
      <c r="BC54" s="13">
        <f>IF($C$1="mm",VLOOKUP($B54,Datos[],MATCH($C$2,Datos[#Headers],0),FALSE)-VLOOKUP(BC$4,Datos[],MATCH($C$2,Datos[#Headers],0),FALSE),(VLOOKUP($B54,Datos[],MATCH($C$2,Datos[#Headers],0),FALSE)-VLOOKUP(BC$4,Datos[],MATCH($C$2,Datos[#Headers],0),FALSE))/VLOOKUP($B54,Datos[],MATCH($C$2,Datos[#Headers],0),FALSE))</f>
        <v>9.9060000000000059</v>
      </c>
      <c r="BD54" s="13">
        <f>IF($C$1="mm",VLOOKUP($B54,Datos[],MATCH($C$2,Datos[#Headers],0),FALSE)-VLOOKUP(BD$4,Datos[],MATCH($C$2,Datos[#Headers],0),FALSE),(VLOOKUP($B54,Datos[],MATCH($C$2,Datos[#Headers],0),FALSE)-VLOOKUP(BD$4,Datos[],MATCH($C$2,Datos[#Headers],0),FALSE))/VLOOKUP($B54,Datos[],MATCH($C$2,Datos[#Headers],0),FALSE))</f>
        <v>-17.78</v>
      </c>
      <c r="BE54" s="13">
        <f>IF($C$1="mm",VLOOKUP($B54,Datos[],MATCH($C$2,Datos[#Headers],0),FALSE)-VLOOKUP(BE$4,Datos[],MATCH($C$2,Datos[#Headers],0),FALSE),(VLOOKUP($B54,Datos[],MATCH($C$2,Datos[#Headers],0),FALSE)-VLOOKUP(BE$4,Datos[],MATCH($C$2,Datos[#Headers],0),FALSE))/VLOOKUP($B54,Datos[],MATCH($C$2,Datos[#Headers],0),FALSE))</f>
        <v>-43.180000000000007</v>
      </c>
      <c r="BF54" s="13">
        <f>IF($C$1="mm",VLOOKUP($B54,Datos[],MATCH($C$2,Datos[#Headers],0),FALSE)-VLOOKUP(BF$4,Datos[],MATCH($C$2,Datos[#Headers],0),FALSE),(VLOOKUP($B54,Datos[],MATCH($C$2,Datos[#Headers],0),FALSE)-VLOOKUP(BF$4,Datos[],MATCH($C$2,Datos[#Headers],0),FALSE))/VLOOKUP($B54,Datos[],MATCH($C$2,Datos[#Headers],0),FALSE))</f>
        <v>-17.78</v>
      </c>
      <c r="BG54" s="13">
        <f>IF($C$1="mm",VLOOKUP($B54,Datos[],MATCH($C$2,Datos[#Headers],0),FALSE)-VLOOKUP(BG$4,Datos[],MATCH($C$2,Datos[#Headers],0),FALSE),(VLOOKUP($B54,Datos[],MATCH($C$2,Datos[#Headers],0),FALSE)-VLOOKUP(BG$4,Datos[],MATCH($C$2,Datos[#Headers],0),FALSE))/VLOOKUP($B54,Datos[],MATCH($C$2,Datos[#Headers],0),FALSE))</f>
        <v>-30.47999999999999</v>
      </c>
      <c r="BH54" s="13">
        <f>IF($C$1="mm",VLOOKUP($B54,Datos[],MATCH($C$2,Datos[#Headers],0),FALSE)-VLOOKUP(BH$4,Datos[],MATCH($C$2,Datos[#Headers],0),FALSE),(VLOOKUP($B54,Datos[],MATCH($C$2,Datos[#Headers],0),FALSE)-VLOOKUP(BH$4,Datos[],MATCH($C$2,Datos[#Headers],0),FALSE))/VLOOKUP($B54,Datos[],MATCH($C$2,Datos[#Headers],0),FALSE))</f>
        <v>-43.28</v>
      </c>
      <c r="BI54" s="13">
        <f>IF($C$1="mm",VLOOKUP($B54,Datos[],MATCH($C$2,Datos[#Headers],0),FALSE)-VLOOKUP(BI$4,Datos[],MATCH($C$2,Datos[#Headers],0),FALSE),(VLOOKUP($B54,Datos[],MATCH($C$2,Datos[#Headers],0),FALSE)-VLOOKUP(BI$4,Datos[],MATCH($C$2,Datos[#Headers],0),FALSE))/VLOOKUP($B54,Datos[],MATCH($C$2,Datos[#Headers],0),FALSE))</f>
        <v>17.78</v>
      </c>
      <c r="BJ54" s="13">
        <f>IF($C$1="mm",VLOOKUP($B54,Datos[],MATCH($C$2,Datos[#Headers],0),FALSE)-VLOOKUP(BJ$4,Datos[],MATCH($C$2,Datos[#Headers],0),FALSE),(VLOOKUP($B54,Datos[],MATCH($C$2,Datos[#Headers],0),FALSE)-VLOOKUP(BJ$4,Datos[],MATCH($C$2,Datos[#Headers],0),FALSE))/VLOOKUP($B54,Datos[],MATCH($C$2,Datos[#Headers],0),FALSE))</f>
        <v>12.700000000000017</v>
      </c>
      <c r="BK54" s="13">
        <f>IF($C$1="mm",VLOOKUP($B54,Datos[],MATCH($C$2,Datos[#Headers],0),FALSE)-VLOOKUP(BK$4,Datos[],MATCH($C$2,Datos[#Headers],0),FALSE),(VLOOKUP($B54,Datos[],MATCH($C$2,Datos[#Headers],0),FALSE)-VLOOKUP(BK$4,Datos[],MATCH($C$2,Datos[#Headers],0),FALSE))/VLOOKUP($B54,Datos[],MATCH($C$2,Datos[#Headers],0),FALSE))</f>
        <v>-15.239999999999981</v>
      </c>
      <c r="BL54" s="13">
        <f>IF($C$1="mm",VLOOKUP($B54,Datos[],MATCH($C$2,Datos[#Headers],0),FALSE)-VLOOKUP(BL$4,Datos[],MATCH($C$2,Datos[#Headers],0),FALSE),(VLOOKUP($B54,Datos[],MATCH($C$2,Datos[#Headers],0),FALSE)-VLOOKUP(BL$4,Datos[],MATCH($C$2,Datos[#Headers],0),FALSE))/VLOOKUP($B54,Datos[],MATCH($C$2,Datos[#Headers],0),FALSE))</f>
        <v>-48.260000000000019</v>
      </c>
      <c r="BM54" s="13">
        <f>IF($C$1="mm",VLOOKUP($B54,Datos[],MATCH($C$2,Datos[#Headers],0),FALSE)-VLOOKUP(BM$4,Datos[],MATCH($C$2,Datos[#Headers],0),FALSE),(VLOOKUP($B54,Datos[],MATCH($C$2,Datos[#Headers],0),FALSE)-VLOOKUP(BM$4,Datos[],MATCH($C$2,Datos[#Headers],0),FALSE))/VLOOKUP($B54,Datos[],MATCH($C$2,Datos[#Headers],0),FALSE))</f>
        <v>-48.260000000000019</v>
      </c>
    </row>
    <row r="55" spans="2:65" s="10" customFormat="1" ht="29.7" customHeight="1" x14ac:dyDescent="0.55000000000000004">
      <c r="B55" s="29" t="s">
        <v>64</v>
      </c>
      <c r="C55" s="13">
        <f>IF($C$1="mm",VLOOKUP($B55,Datos[],MATCH($C$2,Datos[#Headers],0),FALSE)-VLOOKUP(C$4,Datos[],MATCH($C$2,Datos[#Headers],0),FALSE),(VLOOKUP($B55,Datos[],MATCH($C$2,Datos[#Headers],0),FALSE)-VLOOKUP(C$4,Datos[],MATCH($C$2,Datos[#Headers],0),FALSE))/VLOOKUP($B55,Datos[],MATCH($C$2,Datos[#Headers],0),FALSE))</f>
        <v>29.972000000000008</v>
      </c>
      <c r="D55" s="13">
        <f>IF($C$1="mm",VLOOKUP($B55,Datos[],MATCH($C$2,Datos[#Headers],0),FALSE)-VLOOKUP(D$4,Datos[],MATCH($C$2,Datos[#Headers],0),FALSE),(VLOOKUP($B55,Datos[],MATCH($C$2,Datos[#Headers],0),FALSE)-VLOOKUP(D$4,Datos[],MATCH($C$2,Datos[#Headers],0),FALSE))/VLOOKUP($B55,Datos[],MATCH($C$2,Datos[#Headers],0),FALSE))</f>
        <v>29.972000000000008</v>
      </c>
      <c r="E55" s="13">
        <f>IF($C$1="mm",VLOOKUP($B55,Datos[],MATCH($C$2,Datos[#Headers],0),FALSE)-VLOOKUP(E$4,Datos[],MATCH($C$2,Datos[#Headers],0),FALSE),(VLOOKUP($B55,Datos[],MATCH($C$2,Datos[#Headers],0),FALSE)-VLOOKUP(E$4,Datos[],MATCH($C$2,Datos[#Headers],0),FALSE))/VLOOKUP($B55,Datos[],MATCH($C$2,Datos[#Headers],0),FALSE))</f>
        <v>-62.06</v>
      </c>
      <c r="F55" s="13">
        <f>IF($C$1="mm",VLOOKUP($B55,Datos[],MATCH($C$2,Datos[#Headers],0),FALSE)-VLOOKUP(F$4,Datos[],MATCH($C$2,Datos[#Headers],0),FALSE),(VLOOKUP($B55,Datos[],MATCH($C$2,Datos[#Headers],0),FALSE)-VLOOKUP(F$4,Datos[],MATCH($C$2,Datos[#Headers],0),FALSE))/VLOOKUP($B55,Datos[],MATCH($C$2,Datos[#Headers],0),FALSE))</f>
        <v>-41.91</v>
      </c>
      <c r="G55" s="13">
        <f>IF($C$1="mm",VLOOKUP($B55,Datos[],MATCH($C$2,Datos[#Headers],0),FALSE)-VLOOKUP(G$4,Datos[],MATCH($C$2,Datos[#Headers],0),FALSE),(VLOOKUP($B55,Datos[],MATCH($C$2,Datos[#Headers],0),FALSE)-VLOOKUP(G$4,Datos[],MATCH($C$2,Datos[#Headers],0),FALSE))/VLOOKUP($B55,Datos[],MATCH($C$2,Datos[#Headers],0),FALSE))</f>
        <v>-41.91</v>
      </c>
      <c r="H55" s="13">
        <f>IF($C$1="mm",VLOOKUP($B55,Datos[],MATCH($C$2,Datos[#Headers],0),FALSE)-VLOOKUP(H$4,Datos[],MATCH($C$2,Datos[#Headers],0),FALSE),(VLOOKUP($B55,Datos[],MATCH($C$2,Datos[#Headers],0),FALSE)-VLOOKUP(H$4,Datos[],MATCH($C$2,Datos[#Headers],0),FALSE))/VLOOKUP($B55,Datos[],MATCH($C$2,Datos[#Headers],0),FALSE))</f>
        <v>11.938000000000017</v>
      </c>
      <c r="I55" s="13">
        <f>IF($C$1="mm",VLOOKUP($B55,Datos[],MATCH($C$2,Datos[#Headers],0),FALSE)-VLOOKUP(I$4,Datos[],MATCH($C$2,Datos[#Headers],0),FALSE),(VLOOKUP($B55,Datos[],MATCH($C$2,Datos[#Headers],0),FALSE)-VLOOKUP(I$4,Datos[],MATCH($C$2,Datos[#Headers],0),FALSE))/VLOOKUP($B55,Datos[],MATCH($C$2,Datos[#Headers],0),FALSE))</f>
        <v>-35.56</v>
      </c>
      <c r="J55" s="13">
        <f>IF($C$1="mm",VLOOKUP($B55,Datos[],MATCH($C$2,Datos[#Headers],0),FALSE)-VLOOKUP(J$4,Datos[],MATCH($C$2,Datos[#Headers],0),FALSE),(VLOOKUP($B55,Datos[],MATCH($C$2,Datos[#Headers],0),FALSE)-VLOOKUP(J$4,Datos[],MATCH($C$2,Datos[#Headers],0),FALSE))/VLOOKUP($B55,Datos[],MATCH($C$2,Datos[#Headers],0),FALSE))</f>
        <v>-36.829999999999984</v>
      </c>
      <c r="K55" s="13">
        <f>IF($C$1="mm",VLOOKUP($B55,Datos[],MATCH($C$2,Datos[#Headers],0),FALSE)-VLOOKUP(K$4,Datos[],MATCH($C$2,Datos[#Headers],0),FALSE),(VLOOKUP($B55,Datos[],MATCH($C$2,Datos[#Headers],0),FALSE)-VLOOKUP(K$4,Datos[],MATCH($C$2,Datos[#Headers],0),FALSE))/VLOOKUP($B55,Datos[],MATCH($C$2,Datos[#Headers],0),FALSE))</f>
        <v>-17.78</v>
      </c>
      <c r="L55" s="13">
        <f>IF($C$1="mm",VLOOKUP($B55,Datos[],MATCH($C$2,Datos[#Headers],0),FALSE)-VLOOKUP(L$4,Datos[],MATCH($C$2,Datos[#Headers],0),FALSE),(VLOOKUP($B55,Datos[],MATCH($C$2,Datos[#Headers],0),FALSE)-VLOOKUP(L$4,Datos[],MATCH($C$2,Datos[#Headers],0),FALSE))/VLOOKUP($B55,Datos[],MATCH($C$2,Datos[#Headers],0),FALSE))</f>
        <v>-17.78</v>
      </c>
      <c r="M55" s="13">
        <f>IF($C$1="mm",VLOOKUP($B55,Datos[],MATCH($C$2,Datos[#Headers],0),FALSE)-VLOOKUP(M$4,Datos[],MATCH($C$2,Datos[#Headers],0),FALSE),(VLOOKUP($B55,Datos[],MATCH($C$2,Datos[#Headers],0),FALSE)-VLOOKUP(M$4,Datos[],MATCH($C$2,Datos[#Headers],0),FALSE))/VLOOKUP($B55,Datos[],MATCH($C$2,Datos[#Headers],0),FALSE))</f>
        <v>-40.132000000000005</v>
      </c>
      <c r="N55" s="13">
        <f>IF($C$1="mm",VLOOKUP($B55,Datos[],MATCH($C$2,Datos[#Headers],0),FALSE)-VLOOKUP(N$4,Datos[],MATCH($C$2,Datos[#Headers],0),FALSE),(VLOOKUP($B55,Datos[],MATCH($C$2,Datos[#Headers],0),FALSE)-VLOOKUP(N$4,Datos[],MATCH($C$2,Datos[#Headers],0),FALSE))/VLOOKUP($B55,Datos[],MATCH($C$2,Datos[#Headers],0),FALSE))</f>
        <v>-3.0480000000000018</v>
      </c>
      <c r="O55" s="13">
        <f>IF($C$1="mm",VLOOKUP($B55,Datos[],MATCH($C$2,Datos[#Headers],0),FALSE)-VLOOKUP(O$4,Datos[],MATCH($C$2,Datos[#Headers],0),FALSE),(VLOOKUP($B55,Datos[],MATCH($C$2,Datos[#Headers],0),FALSE)-VLOOKUP(O$4,Datos[],MATCH($C$2,Datos[#Headers],0),FALSE))/VLOOKUP($B55,Datos[],MATCH($C$2,Datos[#Headers],0),FALSE))</f>
        <v>-30.060000000000002</v>
      </c>
      <c r="P55" s="13">
        <f>IF($C$1="mm",VLOOKUP($B55,Datos[],MATCH($C$2,Datos[#Headers],0),FALSE)-VLOOKUP(P$4,Datos[],MATCH($C$2,Datos[#Headers],0),FALSE),(VLOOKUP($B55,Datos[],MATCH($C$2,Datos[#Headers],0),FALSE)-VLOOKUP(P$4,Datos[],MATCH($C$2,Datos[#Headers],0),FALSE))/VLOOKUP($B55,Datos[],MATCH($C$2,Datos[#Headers],0),FALSE))</f>
        <v>-53.06</v>
      </c>
      <c r="Q55" s="13">
        <f>IF($C$1="mm",VLOOKUP($B55,Datos[],MATCH($C$2,Datos[#Headers],0),FALSE)-VLOOKUP(Q$4,Datos[],MATCH($C$2,Datos[#Headers],0),FALSE),(VLOOKUP($B55,Datos[],MATCH($C$2,Datos[#Headers],0),FALSE)-VLOOKUP(Q$4,Datos[],MATCH($C$2,Datos[#Headers],0),FALSE))/VLOOKUP($B55,Datos[],MATCH($C$2,Datos[#Headers],0),FALSE))</f>
        <v>-32.06</v>
      </c>
      <c r="R55" s="13">
        <f>IF($C$1="mm",VLOOKUP($B55,Datos[],MATCH($C$2,Datos[#Headers],0),FALSE)-VLOOKUP(R$4,Datos[],MATCH($C$2,Datos[#Headers],0),FALSE),(VLOOKUP($B55,Datos[],MATCH($C$2,Datos[#Headers],0),FALSE)-VLOOKUP(R$4,Datos[],MATCH($C$2,Datos[#Headers],0),FALSE))/VLOOKUP($B55,Datos[],MATCH($C$2,Datos[#Headers],0),FALSE))</f>
        <v>-48.06</v>
      </c>
      <c r="S55" s="13">
        <f>IF($C$1="mm",VLOOKUP($B55,Datos[],MATCH($C$2,Datos[#Headers],0),FALSE)-VLOOKUP(S$4,Datos[],MATCH($C$2,Datos[#Headers],0),FALSE),(VLOOKUP($B55,Datos[],MATCH($C$2,Datos[#Headers],0),FALSE)-VLOOKUP(S$4,Datos[],MATCH($C$2,Datos[#Headers],0),FALSE))/VLOOKUP($B55,Datos[],MATCH($C$2,Datos[#Headers],0),FALSE))</f>
        <v>-5.5600000000000023</v>
      </c>
      <c r="T55" s="13">
        <f>IF($C$1="mm",VLOOKUP($B55,Datos[],MATCH($C$2,Datos[#Headers],0),FALSE)-VLOOKUP(T$4,Datos[],MATCH($C$2,Datos[#Headers],0),FALSE),(VLOOKUP($B55,Datos[],MATCH($C$2,Datos[#Headers],0),FALSE)-VLOOKUP(T$4,Datos[],MATCH($C$2,Datos[#Headers],0),FALSE))/VLOOKUP($B55,Datos[],MATCH($C$2,Datos[#Headers],0),FALSE))</f>
        <v>-15.060000000000002</v>
      </c>
      <c r="U55" s="13">
        <f>IF($C$1="mm",VLOOKUP($B55,Datos[],MATCH($C$2,Datos[#Headers],0),FALSE)-VLOOKUP(U$4,Datos[],MATCH($C$2,Datos[#Headers],0),FALSE),(VLOOKUP($B55,Datos[],MATCH($C$2,Datos[#Headers],0),FALSE)-VLOOKUP(U$4,Datos[],MATCH($C$2,Datos[#Headers],0),FALSE))/VLOOKUP($B55,Datos[],MATCH($C$2,Datos[#Headers],0),FALSE))</f>
        <v>-33.06</v>
      </c>
      <c r="V55" s="13">
        <f>IF($C$1="mm",VLOOKUP($B55,Datos[],MATCH($C$2,Datos[#Headers],0),FALSE)-VLOOKUP(V$4,Datos[],MATCH($C$2,Datos[#Headers],0),FALSE),(VLOOKUP($B55,Datos[],MATCH($C$2,Datos[#Headers],0),FALSE)-VLOOKUP(V$4,Datos[],MATCH($C$2,Datos[#Headers],0),FALSE))/VLOOKUP($B55,Datos[],MATCH($C$2,Datos[#Headers],0),FALSE))</f>
        <v>-17.78</v>
      </c>
      <c r="W55" s="13">
        <f>IF($C$1="mm",VLOOKUP($B55,Datos[],MATCH($C$2,Datos[#Headers],0),FALSE)-VLOOKUP(W$4,Datos[],MATCH($C$2,Datos[#Headers],0),FALSE),(VLOOKUP($B55,Datos[],MATCH($C$2,Datos[#Headers],0),FALSE)-VLOOKUP(W$4,Datos[],MATCH($C$2,Datos[#Headers],0),FALSE))/VLOOKUP($B55,Datos[],MATCH($C$2,Datos[#Headers],0),FALSE))</f>
        <v>-53.06</v>
      </c>
      <c r="X55" s="13">
        <f>IF($C$1="mm",VLOOKUP($B55,Datos[],MATCH($C$2,Datos[#Headers],0),FALSE)-VLOOKUP(X$4,Datos[],MATCH($C$2,Datos[#Headers],0),FALSE),(VLOOKUP($B55,Datos[],MATCH($C$2,Datos[#Headers],0),FALSE)-VLOOKUP(X$4,Datos[],MATCH($C$2,Datos[#Headers],0),FALSE))/VLOOKUP($B55,Datos[],MATCH($C$2,Datos[#Headers],0),FALSE))</f>
        <v>-33.06</v>
      </c>
      <c r="Y55" s="13">
        <f>IF($C$1="mm",VLOOKUP($B55,Datos[],MATCH($C$2,Datos[#Headers],0),FALSE)-VLOOKUP(Y$4,Datos[],MATCH($C$2,Datos[#Headers],0),FALSE),(VLOOKUP($B55,Datos[],MATCH($C$2,Datos[#Headers],0),FALSE)-VLOOKUP(Y$4,Datos[],MATCH($C$2,Datos[#Headers],0),FALSE))/VLOOKUP($B55,Datos[],MATCH($C$2,Datos[#Headers],0),FALSE))</f>
        <v>-47.06</v>
      </c>
      <c r="Z55" s="13">
        <f>IF($C$1="mm",VLOOKUP($B55,Datos[],MATCH($C$2,Datos[#Headers],0),FALSE)-VLOOKUP(Z$4,Datos[],MATCH($C$2,Datos[#Headers],0),FALSE),(VLOOKUP($B55,Datos[],MATCH($C$2,Datos[#Headers],0),FALSE)-VLOOKUP(Z$4,Datos[],MATCH($C$2,Datos[#Headers],0),FALSE))/VLOOKUP($B55,Datos[],MATCH($C$2,Datos[#Headers],0),FALSE))</f>
        <v>-29.972000000000008</v>
      </c>
      <c r="AA55" s="13">
        <f>IF($C$1="mm",VLOOKUP($B55,Datos[],MATCH($C$2,Datos[#Headers],0),FALSE)-VLOOKUP(AA$4,Datos[],MATCH($C$2,Datos[#Headers],0),FALSE),(VLOOKUP($B55,Datos[],MATCH($C$2,Datos[#Headers],0),FALSE)-VLOOKUP(AA$4,Datos[],MATCH($C$2,Datos[#Headers],0),FALSE))/VLOOKUP($B55,Datos[],MATCH($C$2,Datos[#Headers],0),FALSE))</f>
        <v>-34.06</v>
      </c>
      <c r="AB55" s="13">
        <f>IF($C$1="mm",VLOOKUP($B55,Datos[],MATCH($C$2,Datos[#Headers],0),FALSE)-VLOOKUP(AB$4,Datos[],MATCH($C$2,Datos[#Headers],0),FALSE),(VLOOKUP($B55,Datos[],MATCH($C$2,Datos[#Headers],0),FALSE)-VLOOKUP(AB$4,Datos[],MATCH($C$2,Datos[#Headers],0),FALSE))/VLOOKUP($B55,Datos[],MATCH($C$2,Datos[#Headers],0),FALSE))</f>
        <v>-8.1279999999999859</v>
      </c>
      <c r="AC55" s="13">
        <f>IF($C$1="mm",VLOOKUP($B55,Datos[],MATCH($C$2,Datos[#Headers],0),FALSE)-VLOOKUP(AC$4,Datos[],MATCH($C$2,Datos[#Headers],0),FALSE),(VLOOKUP($B55,Datos[],MATCH($C$2,Datos[#Headers],0),FALSE)-VLOOKUP(AC$4,Datos[],MATCH($C$2,Datos[#Headers],0),FALSE))/VLOOKUP($B55,Datos[],MATCH($C$2,Datos[#Headers],0),FALSE))</f>
        <v>-67.056000000000012</v>
      </c>
      <c r="AD55" s="13">
        <f>IF($C$1="mm",VLOOKUP($B55,Datos[],MATCH($C$2,Datos[#Headers],0),FALSE)-VLOOKUP(AD$4,Datos[],MATCH($C$2,Datos[#Headers],0),FALSE),(VLOOKUP($B55,Datos[],MATCH($C$2,Datos[#Headers],0),FALSE)-VLOOKUP(AD$4,Datos[],MATCH($C$2,Datos[#Headers],0),FALSE))/VLOOKUP($B55,Datos[],MATCH($C$2,Datos[#Headers],0),FALSE))</f>
        <v>-4.0640000000000214</v>
      </c>
      <c r="AE55" s="13">
        <f>IF($C$1="mm",VLOOKUP($B55,Datos[],MATCH($C$2,Datos[#Headers],0),FALSE)-VLOOKUP(AE$4,Datos[],MATCH($C$2,Datos[#Headers],0),FALSE),(VLOOKUP($B55,Datos[],MATCH($C$2,Datos[#Headers],0),FALSE)-VLOOKUP(AE$4,Datos[],MATCH($C$2,Datos[#Headers],0),FALSE))/VLOOKUP($B55,Datos[],MATCH($C$2,Datos[#Headers],0),FALSE))</f>
        <v>-10.159999999999997</v>
      </c>
      <c r="AF55" s="13">
        <f>IF($C$1="mm",VLOOKUP($B55,Datos[],MATCH($C$2,Datos[#Headers],0),FALSE)-VLOOKUP(AF$4,Datos[],MATCH($C$2,Datos[#Headers],0),FALSE),(VLOOKUP($B55,Datos[],MATCH($C$2,Datos[#Headers],0),FALSE)-VLOOKUP(AF$4,Datos[],MATCH($C$2,Datos[#Headers],0),FALSE))/VLOOKUP($B55,Datos[],MATCH($C$2,Datos[#Headers],0),FALSE))</f>
        <v>-34.036000000000001</v>
      </c>
      <c r="AG55" s="13">
        <f>IF($C$1="mm",VLOOKUP($B55,Datos[],MATCH($C$2,Datos[#Headers],0),FALSE)-VLOOKUP(AG$4,Datos[],MATCH($C$2,Datos[#Headers],0),FALSE),(VLOOKUP($B55,Datos[],MATCH($C$2,Datos[#Headers],0),FALSE)-VLOOKUP(AG$4,Datos[],MATCH($C$2,Datos[#Headers],0),FALSE))/VLOOKUP($B55,Datos[],MATCH($C$2,Datos[#Headers],0),FALSE))</f>
        <v>-29.972000000000008</v>
      </c>
      <c r="AH55" s="13">
        <f>IF($C$1="mm",VLOOKUP($B55,Datos[],MATCH($C$2,Datos[#Headers],0),FALSE)-VLOOKUP(AH$4,Datos[],MATCH($C$2,Datos[#Headers],0),FALSE),(VLOOKUP($B55,Datos[],MATCH($C$2,Datos[#Headers],0),FALSE)-VLOOKUP(AH$4,Datos[],MATCH($C$2,Datos[#Headers],0),FALSE))/VLOOKUP($B55,Datos[],MATCH($C$2,Datos[#Headers],0),FALSE))</f>
        <v>-25.908000000000015</v>
      </c>
      <c r="AI55" s="13">
        <f>IF($C$1="mm",VLOOKUP($B55,Datos[],MATCH($C$2,Datos[#Headers],0),FALSE)-VLOOKUP(AI$4,Datos[],MATCH($C$2,Datos[#Headers],0),FALSE),(VLOOKUP($B55,Datos[],MATCH($C$2,Datos[#Headers],0),FALSE)-VLOOKUP(AI$4,Datos[],MATCH($C$2,Datos[#Headers],0),FALSE))/VLOOKUP($B55,Datos[],MATCH($C$2,Datos[#Headers],0),FALSE))</f>
        <v>-40.894000000000005</v>
      </c>
      <c r="AJ55" s="13">
        <f>IF($C$1="mm",VLOOKUP($B55,Datos[],MATCH($C$2,Datos[#Headers],0),FALSE)-VLOOKUP(AJ$4,Datos[],MATCH($C$2,Datos[#Headers],0),FALSE),(VLOOKUP($B55,Datos[],MATCH($C$2,Datos[#Headers],0),FALSE)-VLOOKUP(AJ$4,Datos[],MATCH($C$2,Datos[#Headers],0),FALSE))/VLOOKUP($B55,Datos[],MATCH($C$2,Datos[#Headers],0),FALSE))</f>
        <v>-8.1279999999999859</v>
      </c>
      <c r="AK55" s="13">
        <f>IF($C$1="mm",VLOOKUP($B55,Datos[],MATCH($C$2,Datos[#Headers],0),FALSE)-VLOOKUP(AK$4,Datos[],MATCH($C$2,Datos[#Headers],0),FALSE),(VLOOKUP($B55,Datos[],MATCH($C$2,Datos[#Headers],0),FALSE)-VLOOKUP(AK$4,Datos[],MATCH($C$2,Datos[#Headers],0),FALSE))/VLOOKUP($B55,Datos[],MATCH($C$2,Datos[#Headers],0),FALSE))</f>
        <v>-31.060000000000002</v>
      </c>
      <c r="AL55" s="13">
        <f>IF($C$1="mm",VLOOKUP($B55,Datos[],MATCH($C$2,Datos[#Headers],0),FALSE)-VLOOKUP(AL$4,Datos[],MATCH($C$2,Datos[#Headers],0),FALSE),(VLOOKUP($B55,Datos[],MATCH($C$2,Datos[#Headers],0),FALSE)-VLOOKUP(AL$4,Datos[],MATCH($C$2,Datos[#Headers],0),FALSE))/VLOOKUP($B55,Datos[],MATCH($C$2,Datos[#Headers],0),FALSE))</f>
        <v>-55.06</v>
      </c>
      <c r="AM55" s="13">
        <f>IF($C$1="mm",VLOOKUP($B55,Datos[],MATCH($C$2,Datos[#Headers],0),FALSE)-VLOOKUP(AM$4,Datos[],MATCH($C$2,Datos[#Headers],0),FALSE),(VLOOKUP($B55,Datos[],MATCH($C$2,Datos[#Headers],0),FALSE)-VLOOKUP(AM$4,Datos[],MATCH($C$2,Datos[#Headers],0),FALSE))/VLOOKUP($B55,Datos[],MATCH($C$2,Datos[#Headers],0),FALSE))</f>
        <v>-12.953999999999979</v>
      </c>
      <c r="AN55" s="13">
        <f>IF($C$1="mm",VLOOKUP($B55,Datos[],MATCH($C$2,Datos[#Headers],0),FALSE)-VLOOKUP(AN$4,Datos[],MATCH($C$2,Datos[#Headers],0),FALSE),(VLOOKUP($B55,Datos[],MATCH($C$2,Datos[#Headers],0),FALSE)-VLOOKUP(AN$4,Datos[],MATCH($C$2,Datos[#Headers],0),FALSE))/VLOOKUP($B55,Datos[],MATCH($C$2,Datos[#Headers],0),FALSE))</f>
        <v>-40.132000000000005</v>
      </c>
      <c r="AO55" s="13">
        <f>IF($C$1="mm",VLOOKUP($B55,Datos[],MATCH($C$2,Datos[#Headers],0),FALSE)-VLOOKUP(AO$4,Datos[],MATCH($C$2,Datos[#Headers],0),FALSE),(VLOOKUP($B55,Datos[],MATCH($C$2,Datos[#Headers],0),FALSE)-VLOOKUP(AO$4,Datos[],MATCH($C$2,Datos[#Headers],0),FALSE))/VLOOKUP($B55,Datos[],MATCH($C$2,Datos[#Headers],0),FALSE))</f>
        <v>-18.033999999999992</v>
      </c>
      <c r="AP55" s="13">
        <f>IF($C$1="mm",VLOOKUP($B55,Datos[],MATCH($C$2,Datos[#Headers],0),FALSE)-VLOOKUP(AP$4,Datos[],MATCH($C$2,Datos[#Headers],0),FALSE),(VLOOKUP($B55,Datos[],MATCH($C$2,Datos[#Headers],0),FALSE)-VLOOKUP(AP$4,Datos[],MATCH($C$2,Datos[#Headers],0),FALSE))/VLOOKUP($B55,Datos[],MATCH($C$2,Datos[#Headers],0),FALSE))</f>
        <v>-22.860000000000014</v>
      </c>
      <c r="AQ55" s="13">
        <f>IF($C$1="mm",VLOOKUP($B55,Datos[],MATCH($C$2,Datos[#Headers],0),FALSE)-VLOOKUP(AQ$4,Datos[],MATCH($C$2,Datos[#Headers],0),FALSE),(VLOOKUP($B55,Datos[],MATCH($C$2,Datos[#Headers],0),FALSE)-VLOOKUP(AQ$4,Datos[],MATCH($C$2,Datos[#Headers],0),FALSE))/VLOOKUP($B55,Datos[],MATCH($C$2,Datos[#Headers],0),FALSE))</f>
        <v>-61.06</v>
      </c>
      <c r="AR55" s="13">
        <f>IF($C$1="mm",VLOOKUP($B55,Datos[],MATCH($C$2,Datos[#Headers],0),FALSE)-VLOOKUP(AR$4,Datos[],MATCH($C$2,Datos[#Headers],0),FALSE),(VLOOKUP($B55,Datos[],MATCH($C$2,Datos[#Headers],0),FALSE)-VLOOKUP(AR$4,Datos[],MATCH($C$2,Datos[#Headers],0),FALSE))/VLOOKUP($B55,Datos[],MATCH($C$2,Datos[#Headers],0),FALSE))</f>
        <v>-53.06</v>
      </c>
      <c r="AS55" s="13">
        <f>IF($C$1="mm",VLOOKUP($B55,Datos[],MATCH($C$2,Datos[#Headers],0),FALSE)-VLOOKUP(AS$4,Datos[],MATCH($C$2,Datos[#Headers],0),FALSE),(VLOOKUP($B55,Datos[],MATCH($C$2,Datos[#Headers],0),FALSE)-VLOOKUP(AS$4,Datos[],MATCH($C$2,Datos[#Headers],0),FALSE))/VLOOKUP($B55,Datos[],MATCH($C$2,Datos[#Headers],0),FALSE))</f>
        <v>0</v>
      </c>
      <c r="AT55" s="13">
        <f>IF($C$1="mm",VLOOKUP($B55,Datos[],MATCH($C$2,Datos[#Headers],0),FALSE)-VLOOKUP(AT$4,Datos[],MATCH($C$2,Datos[#Headers],0),FALSE),(VLOOKUP($B55,Datos[],MATCH($C$2,Datos[#Headers],0),FALSE)-VLOOKUP(AT$4,Datos[],MATCH($C$2,Datos[#Headers],0),FALSE))/VLOOKUP($B55,Datos[],MATCH($C$2,Datos[#Headers],0),FALSE))</f>
        <v>-16.509999999999991</v>
      </c>
      <c r="AU55" s="13">
        <f>IF($C$1="mm",VLOOKUP($B55,Datos[],MATCH($C$2,Datos[#Headers],0),FALSE)-VLOOKUP(AU$4,Datos[],MATCH($C$2,Datos[#Headers],0),FALSE),(VLOOKUP($B55,Datos[],MATCH($C$2,Datos[#Headers],0),FALSE)-VLOOKUP(AU$4,Datos[],MATCH($C$2,Datos[#Headers],0),FALSE))/VLOOKUP($B55,Datos[],MATCH($C$2,Datos[#Headers],0),FALSE))</f>
        <v>20.320000000000022</v>
      </c>
      <c r="AV55" s="13">
        <f>IF($C$1="mm",VLOOKUP($B55,Datos[],MATCH($C$2,Datos[#Headers],0),FALSE)-VLOOKUP(AV$4,Datos[],MATCH($C$2,Datos[#Headers],0),FALSE),(VLOOKUP($B55,Datos[],MATCH($C$2,Datos[#Headers],0),FALSE)-VLOOKUP(AV$4,Datos[],MATCH($C$2,Datos[#Headers],0),FALSE))/VLOOKUP($B55,Datos[],MATCH($C$2,Datos[#Headers],0),FALSE))</f>
        <v>-55.06</v>
      </c>
      <c r="AW55" s="13">
        <f>IF($C$1="mm",VLOOKUP($B55,Datos[],MATCH($C$2,Datos[#Headers],0),FALSE)-VLOOKUP(AW$4,Datos[],MATCH($C$2,Datos[#Headers],0),FALSE),(VLOOKUP($B55,Datos[],MATCH($C$2,Datos[#Headers],0),FALSE)-VLOOKUP(AW$4,Datos[],MATCH($C$2,Datos[#Headers],0),FALSE))/VLOOKUP($B55,Datos[],MATCH($C$2,Datos[#Headers],0),FALSE))</f>
        <v>-29.210000000000008</v>
      </c>
      <c r="AX55" s="13">
        <f>IF($C$1="mm",VLOOKUP($B55,Datos[],MATCH($C$2,Datos[#Headers],0),FALSE)-VLOOKUP(AX$4,Datos[],MATCH($C$2,Datos[#Headers],0),FALSE),(VLOOKUP($B55,Datos[],MATCH($C$2,Datos[#Headers],0),FALSE)-VLOOKUP(AX$4,Datos[],MATCH($C$2,Datos[#Headers],0),FALSE))/VLOOKUP($B55,Datos[],MATCH($C$2,Datos[#Headers],0),FALSE))</f>
        <v>-54.609999999999985</v>
      </c>
      <c r="AY55" s="13">
        <f>IF($C$1="mm",VLOOKUP($B55,Datos[],MATCH($C$2,Datos[#Headers],0),FALSE)-VLOOKUP(AY$4,Datos[],MATCH($C$2,Datos[#Headers],0),FALSE),(VLOOKUP($B55,Datos[],MATCH($C$2,Datos[#Headers],0),FALSE)-VLOOKUP(AY$4,Datos[],MATCH($C$2,Datos[#Headers],0),FALSE))/VLOOKUP($B55,Datos[],MATCH($C$2,Datos[#Headers],0),FALSE))</f>
        <v>-12.700000000000017</v>
      </c>
      <c r="AZ55" s="13">
        <f>IF($C$1="mm",VLOOKUP($B55,Datos[],MATCH($C$2,Datos[#Headers],0),FALSE)-VLOOKUP(AZ$4,Datos[],MATCH($C$2,Datos[#Headers],0),FALSE),(VLOOKUP($B55,Datos[],MATCH($C$2,Datos[#Headers],0),FALSE)-VLOOKUP(AZ$4,Datos[],MATCH($C$2,Datos[#Headers],0),FALSE))/VLOOKUP($B55,Datos[],MATCH($C$2,Datos[#Headers],0),FALSE))</f>
        <v>-17.78</v>
      </c>
      <c r="BA55" s="13">
        <f>IF($C$1="mm",VLOOKUP($B55,Datos[],MATCH($C$2,Datos[#Headers],0),FALSE)-VLOOKUP(BA$4,Datos[],MATCH($C$2,Datos[#Headers],0),FALSE),(VLOOKUP($B55,Datos[],MATCH($C$2,Datos[#Headers],0),FALSE)-VLOOKUP(BA$4,Datos[],MATCH($C$2,Datos[#Headers],0),FALSE))/VLOOKUP($B55,Datos[],MATCH($C$2,Datos[#Headers],0),FALSE))</f>
        <v>0</v>
      </c>
      <c r="BB55" s="13" t="e">
        <f>IF($C$1="mm",VLOOKUP($B55,Datos[],MATCH($C$2,Datos[#Headers],0),FALSE)-VLOOKUP(BB$4,Datos[],MATCH($C$2,Datos[#Headers],0),FALSE),(VLOOKUP($B55,Datos[],MATCH($C$2,Datos[#Headers],0),FALSE)-VLOOKUP(BB$4,Datos[],MATCH($C$2,Datos[#Headers],0),FALSE))/VLOOKUP($B55,Datos[],MATCH($C$2,Datos[#Headers],0),FALSE))</f>
        <v>#N/A</v>
      </c>
      <c r="BC55" s="13">
        <f>IF($C$1="mm",VLOOKUP($B55,Datos[],MATCH($C$2,Datos[#Headers],0),FALSE)-VLOOKUP(BC$4,Datos[],MATCH($C$2,Datos[#Headers],0),FALSE),(VLOOKUP($B55,Datos[],MATCH($C$2,Datos[#Headers],0),FALSE)-VLOOKUP(BC$4,Datos[],MATCH($C$2,Datos[#Headers],0),FALSE))/VLOOKUP($B55,Datos[],MATCH($C$2,Datos[#Headers],0),FALSE))</f>
        <v>-7.8739999999999952</v>
      </c>
      <c r="BD55" s="13">
        <f>IF($C$1="mm",VLOOKUP($B55,Datos[],MATCH($C$2,Datos[#Headers],0),FALSE)-VLOOKUP(BD$4,Datos[],MATCH($C$2,Datos[#Headers],0),FALSE),(VLOOKUP($B55,Datos[],MATCH($C$2,Datos[#Headers],0),FALSE)-VLOOKUP(BD$4,Datos[],MATCH($C$2,Datos[#Headers],0),FALSE))/VLOOKUP($B55,Datos[],MATCH($C$2,Datos[#Headers],0),FALSE))</f>
        <v>-35.56</v>
      </c>
      <c r="BE55" s="13">
        <f>IF($C$1="mm",VLOOKUP($B55,Datos[],MATCH($C$2,Datos[#Headers],0),FALSE)-VLOOKUP(BE$4,Datos[],MATCH($C$2,Datos[#Headers],0),FALSE),(VLOOKUP($B55,Datos[],MATCH($C$2,Datos[#Headers],0),FALSE)-VLOOKUP(BE$4,Datos[],MATCH($C$2,Datos[#Headers],0),FALSE))/VLOOKUP($B55,Datos[],MATCH($C$2,Datos[#Headers],0),FALSE))</f>
        <v>-60.960000000000008</v>
      </c>
      <c r="BF55" s="13">
        <f>IF($C$1="mm",VLOOKUP($B55,Datos[],MATCH($C$2,Datos[#Headers],0),FALSE)-VLOOKUP(BF$4,Datos[],MATCH($C$2,Datos[#Headers],0),FALSE),(VLOOKUP($B55,Datos[],MATCH($C$2,Datos[#Headers],0),FALSE)-VLOOKUP(BF$4,Datos[],MATCH($C$2,Datos[#Headers],0),FALSE))/VLOOKUP($B55,Datos[],MATCH($C$2,Datos[#Headers],0),FALSE))</f>
        <v>-35.56</v>
      </c>
      <c r="BG55" s="13">
        <f>IF($C$1="mm",VLOOKUP($B55,Datos[],MATCH($C$2,Datos[#Headers],0),FALSE)-VLOOKUP(BG$4,Datos[],MATCH($C$2,Datos[#Headers],0),FALSE),(VLOOKUP($B55,Datos[],MATCH($C$2,Datos[#Headers],0),FALSE)-VLOOKUP(BG$4,Datos[],MATCH($C$2,Datos[#Headers],0),FALSE))/VLOOKUP($B55,Datos[],MATCH($C$2,Datos[#Headers],0),FALSE))</f>
        <v>-48.259999999999991</v>
      </c>
      <c r="BH55" s="13">
        <f>IF($C$1="mm",VLOOKUP($B55,Datos[],MATCH($C$2,Datos[#Headers],0),FALSE)-VLOOKUP(BH$4,Datos[],MATCH($C$2,Datos[#Headers],0),FALSE),(VLOOKUP($B55,Datos[],MATCH($C$2,Datos[#Headers],0),FALSE)-VLOOKUP(BH$4,Datos[],MATCH($C$2,Datos[#Headers],0),FALSE))/VLOOKUP($B55,Datos[],MATCH($C$2,Datos[#Headers],0),FALSE))</f>
        <v>-61.06</v>
      </c>
      <c r="BI55" s="13">
        <f>IF($C$1="mm",VLOOKUP($B55,Datos[],MATCH($C$2,Datos[#Headers],0),FALSE)-VLOOKUP(BI$4,Datos[],MATCH($C$2,Datos[#Headers],0),FALSE),(VLOOKUP($B55,Datos[],MATCH($C$2,Datos[#Headers],0),FALSE)-VLOOKUP(BI$4,Datos[],MATCH($C$2,Datos[#Headers],0),FALSE))/VLOOKUP($B55,Datos[],MATCH($C$2,Datos[#Headers],0),FALSE))</f>
        <v>0</v>
      </c>
      <c r="BJ55" s="13">
        <f>IF($C$1="mm",VLOOKUP($B55,Datos[],MATCH($C$2,Datos[#Headers],0),FALSE)-VLOOKUP(BJ$4,Datos[],MATCH($C$2,Datos[#Headers],0),FALSE),(VLOOKUP($B55,Datos[],MATCH($C$2,Datos[#Headers],0),FALSE)-VLOOKUP(BJ$4,Datos[],MATCH($C$2,Datos[#Headers],0),FALSE))/VLOOKUP($B55,Datos[],MATCH($C$2,Datos[#Headers],0),FALSE))</f>
        <v>-5.0799999999999841</v>
      </c>
      <c r="BK55" s="13">
        <f>IF($C$1="mm",VLOOKUP($B55,Datos[],MATCH($C$2,Datos[#Headers],0),FALSE)-VLOOKUP(BK$4,Datos[],MATCH($C$2,Datos[#Headers],0),FALSE),(VLOOKUP($B55,Datos[],MATCH($C$2,Datos[#Headers],0),FALSE)-VLOOKUP(BK$4,Datos[],MATCH($C$2,Datos[#Headers],0),FALSE))/VLOOKUP($B55,Datos[],MATCH($C$2,Datos[#Headers],0),FALSE))</f>
        <v>-33.019999999999982</v>
      </c>
      <c r="BL55" s="13">
        <f>IF($C$1="mm",VLOOKUP($B55,Datos[],MATCH($C$2,Datos[#Headers],0),FALSE)-VLOOKUP(BL$4,Datos[],MATCH($C$2,Datos[#Headers],0),FALSE),(VLOOKUP($B55,Datos[],MATCH($C$2,Datos[#Headers],0),FALSE)-VLOOKUP(BL$4,Datos[],MATCH($C$2,Datos[#Headers],0),FALSE))/VLOOKUP($B55,Datos[],MATCH($C$2,Datos[#Headers],0),FALSE))</f>
        <v>-66.04000000000002</v>
      </c>
      <c r="BM55" s="13">
        <f>IF($C$1="mm",VLOOKUP($B55,Datos[],MATCH($C$2,Datos[#Headers],0),FALSE)-VLOOKUP(BM$4,Datos[],MATCH($C$2,Datos[#Headers],0),FALSE),(VLOOKUP($B55,Datos[],MATCH($C$2,Datos[#Headers],0),FALSE)-VLOOKUP(BM$4,Datos[],MATCH($C$2,Datos[#Headers],0),FALSE))/VLOOKUP($B55,Datos[],MATCH($C$2,Datos[#Headers],0),FALSE))</f>
        <v>-66.04000000000002</v>
      </c>
    </row>
    <row r="56" spans="2:65" s="10" customFormat="1" ht="29.7" customHeight="1" x14ac:dyDescent="0.55000000000000004">
      <c r="B56" s="29" t="s">
        <v>72</v>
      </c>
      <c r="C56" s="13" t="e">
        <f>IF($C$1="mm",VLOOKUP($B56,Datos[],MATCH($C$2,Datos[#Headers],0),FALSE)-VLOOKUP(C$4,Datos[],MATCH($C$2,Datos[#Headers],0),FALSE),(VLOOKUP($B56,Datos[],MATCH($C$2,Datos[#Headers],0),FALSE)-VLOOKUP(C$4,Datos[],MATCH($C$2,Datos[#Headers],0),FALSE))/VLOOKUP($B56,Datos[],MATCH($C$2,Datos[#Headers],0),FALSE))</f>
        <v>#N/A</v>
      </c>
      <c r="D56" s="13" t="e">
        <f>IF($C$1="mm",VLOOKUP($B56,Datos[],MATCH($C$2,Datos[#Headers],0),FALSE)-VLOOKUP(D$4,Datos[],MATCH($C$2,Datos[#Headers],0),FALSE),(VLOOKUP($B56,Datos[],MATCH($C$2,Datos[#Headers],0),FALSE)-VLOOKUP(D$4,Datos[],MATCH($C$2,Datos[#Headers],0),FALSE))/VLOOKUP($B56,Datos[],MATCH($C$2,Datos[#Headers],0),FALSE))</f>
        <v>#N/A</v>
      </c>
      <c r="E56" s="13" t="e">
        <f>IF($C$1="mm",VLOOKUP($B56,Datos[],MATCH($C$2,Datos[#Headers],0),FALSE)-VLOOKUP(E$4,Datos[],MATCH($C$2,Datos[#Headers],0),FALSE),(VLOOKUP($B56,Datos[],MATCH($C$2,Datos[#Headers],0),FALSE)-VLOOKUP(E$4,Datos[],MATCH($C$2,Datos[#Headers],0),FALSE))/VLOOKUP($B56,Datos[],MATCH($C$2,Datos[#Headers],0),FALSE))</f>
        <v>#N/A</v>
      </c>
      <c r="F56" s="13" t="e">
        <f>IF($C$1="mm",VLOOKUP($B56,Datos[],MATCH($C$2,Datos[#Headers],0),FALSE)-VLOOKUP(F$4,Datos[],MATCH($C$2,Datos[#Headers],0),FALSE),(VLOOKUP($B56,Datos[],MATCH($C$2,Datos[#Headers],0),FALSE)-VLOOKUP(F$4,Datos[],MATCH($C$2,Datos[#Headers],0),FALSE))/VLOOKUP($B56,Datos[],MATCH($C$2,Datos[#Headers],0),FALSE))</f>
        <v>#N/A</v>
      </c>
      <c r="G56" s="13" t="e">
        <f>IF($C$1="mm",VLOOKUP($B56,Datos[],MATCH($C$2,Datos[#Headers],0),FALSE)-VLOOKUP(G$4,Datos[],MATCH($C$2,Datos[#Headers],0),FALSE),(VLOOKUP($B56,Datos[],MATCH($C$2,Datos[#Headers],0),FALSE)-VLOOKUP(G$4,Datos[],MATCH($C$2,Datos[#Headers],0),FALSE))/VLOOKUP($B56,Datos[],MATCH($C$2,Datos[#Headers],0),FALSE))</f>
        <v>#N/A</v>
      </c>
      <c r="H56" s="13" t="e">
        <f>IF($C$1="mm",VLOOKUP($B56,Datos[],MATCH($C$2,Datos[#Headers],0),FALSE)-VLOOKUP(H$4,Datos[],MATCH($C$2,Datos[#Headers],0),FALSE),(VLOOKUP($B56,Datos[],MATCH($C$2,Datos[#Headers],0),FALSE)-VLOOKUP(H$4,Datos[],MATCH($C$2,Datos[#Headers],0),FALSE))/VLOOKUP($B56,Datos[],MATCH($C$2,Datos[#Headers],0),FALSE))</f>
        <v>#N/A</v>
      </c>
      <c r="I56" s="13" t="e">
        <f>IF($C$1="mm",VLOOKUP($B56,Datos[],MATCH($C$2,Datos[#Headers],0),FALSE)-VLOOKUP(I$4,Datos[],MATCH($C$2,Datos[#Headers],0),FALSE),(VLOOKUP($B56,Datos[],MATCH($C$2,Datos[#Headers],0),FALSE)-VLOOKUP(I$4,Datos[],MATCH($C$2,Datos[#Headers],0),FALSE))/VLOOKUP($B56,Datos[],MATCH($C$2,Datos[#Headers],0),FALSE))</f>
        <v>#N/A</v>
      </c>
      <c r="J56" s="13" t="e">
        <f>IF($C$1="mm",VLOOKUP($B56,Datos[],MATCH($C$2,Datos[#Headers],0),FALSE)-VLOOKUP(J$4,Datos[],MATCH($C$2,Datos[#Headers],0),FALSE),(VLOOKUP($B56,Datos[],MATCH($C$2,Datos[#Headers],0),FALSE)-VLOOKUP(J$4,Datos[],MATCH($C$2,Datos[#Headers],0),FALSE))/VLOOKUP($B56,Datos[],MATCH($C$2,Datos[#Headers],0),FALSE))</f>
        <v>#N/A</v>
      </c>
      <c r="K56" s="13" t="e">
        <f>IF($C$1="mm",VLOOKUP($B56,Datos[],MATCH($C$2,Datos[#Headers],0),FALSE)-VLOOKUP(K$4,Datos[],MATCH($C$2,Datos[#Headers],0),FALSE),(VLOOKUP($B56,Datos[],MATCH($C$2,Datos[#Headers],0),FALSE)-VLOOKUP(K$4,Datos[],MATCH($C$2,Datos[#Headers],0),FALSE))/VLOOKUP($B56,Datos[],MATCH($C$2,Datos[#Headers],0),FALSE))</f>
        <v>#N/A</v>
      </c>
      <c r="L56" s="13" t="e">
        <f>IF($C$1="mm",VLOOKUP($B56,Datos[],MATCH($C$2,Datos[#Headers],0),FALSE)-VLOOKUP(L$4,Datos[],MATCH($C$2,Datos[#Headers],0),FALSE),(VLOOKUP($B56,Datos[],MATCH($C$2,Datos[#Headers],0),FALSE)-VLOOKUP(L$4,Datos[],MATCH($C$2,Datos[#Headers],0),FALSE))/VLOOKUP($B56,Datos[],MATCH($C$2,Datos[#Headers],0),FALSE))</f>
        <v>#N/A</v>
      </c>
      <c r="M56" s="13" t="e">
        <f>IF($C$1="mm",VLOOKUP($B56,Datos[],MATCH($C$2,Datos[#Headers],0),FALSE)-VLOOKUP(M$4,Datos[],MATCH($C$2,Datos[#Headers],0),FALSE),(VLOOKUP($B56,Datos[],MATCH($C$2,Datos[#Headers],0),FALSE)-VLOOKUP(M$4,Datos[],MATCH($C$2,Datos[#Headers],0),FALSE))/VLOOKUP($B56,Datos[],MATCH($C$2,Datos[#Headers],0),FALSE))</f>
        <v>#N/A</v>
      </c>
      <c r="N56" s="13" t="e">
        <f>IF($C$1="mm",VLOOKUP($B56,Datos[],MATCH($C$2,Datos[#Headers],0),FALSE)-VLOOKUP(N$4,Datos[],MATCH($C$2,Datos[#Headers],0),FALSE),(VLOOKUP($B56,Datos[],MATCH($C$2,Datos[#Headers],0),FALSE)-VLOOKUP(N$4,Datos[],MATCH($C$2,Datos[#Headers],0),FALSE))/VLOOKUP($B56,Datos[],MATCH($C$2,Datos[#Headers],0),FALSE))</f>
        <v>#N/A</v>
      </c>
      <c r="O56" s="13" t="e">
        <f>IF($C$1="mm",VLOOKUP($B56,Datos[],MATCH($C$2,Datos[#Headers],0),FALSE)-VLOOKUP(O$4,Datos[],MATCH($C$2,Datos[#Headers],0),FALSE),(VLOOKUP($B56,Datos[],MATCH($C$2,Datos[#Headers],0),FALSE)-VLOOKUP(O$4,Datos[],MATCH($C$2,Datos[#Headers],0),FALSE))/VLOOKUP($B56,Datos[],MATCH($C$2,Datos[#Headers],0),FALSE))</f>
        <v>#N/A</v>
      </c>
      <c r="P56" s="13" t="e">
        <f>IF($C$1="mm",VLOOKUP($B56,Datos[],MATCH($C$2,Datos[#Headers],0),FALSE)-VLOOKUP(P$4,Datos[],MATCH($C$2,Datos[#Headers],0),FALSE),(VLOOKUP($B56,Datos[],MATCH($C$2,Datos[#Headers],0),FALSE)-VLOOKUP(P$4,Datos[],MATCH($C$2,Datos[#Headers],0),FALSE))/VLOOKUP($B56,Datos[],MATCH($C$2,Datos[#Headers],0),FALSE))</f>
        <v>#N/A</v>
      </c>
      <c r="Q56" s="13" t="e">
        <f>IF($C$1="mm",VLOOKUP($B56,Datos[],MATCH($C$2,Datos[#Headers],0),FALSE)-VLOOKUP(Q$4,Datos[],MATCH($C$2,Datos[#Headers],0),FALSE),(VLOOKUP($B56,Datos[],MATCH($C$2,Datos[#Headers],0),FALSE)-VLOOKUP(Q$4,Datos[],MATCH($C$2,Datos[#Headers],0),FALSE))/VLOOKUP($B56,Datos[],MATCH($C$2,Datos[#Headers],0),FALSE))</f>
        <v>#N/A</v>
      </c>
      <c r="R56" s="13" t="e">
        <f>IF($C$1="mm",VLOOKUP($B56,Datos[],MATCH($C$2,Datos[#Headers],0),FALSE)-VLOOKUP(R$4,Datos[],MATCH($C$2,Datos[#Headers],0),FALSE),(VLOOKUP($B56,Datos[],MATCH($C$2,Datos[#Headers],0),FALSE)-VLOOKUP(R$4,Datos[],MATCH($C$2,Datos[#Headers],0),FALSE))/VLOOKUP($B56,Datos[],MATCH($C$2,Datos[#Headers],0),FALSE))</f>
        <v>#N/A</v>
      </c>
      <c r="S56" s="13" t="e">
        <f>IF($C$1="mm",VLOOKUP($B56,Datos[],MATCH($C$2,Datos[#Headers],0),FALSE)-VLOOKUP(S$4,Datos[],MATCH($C$2,Datos[#Headers],0),FALSE),(VLOOKUP($B56,Datos[],MATCH($C$2,Datos[#Headers],0),FALSE)-VLOOKUP(S$4,Datos[],MATCH($C$2,Datos[#Headers],0),FALSE))/VLOOKUP($B56,Datos[],MATCH($C$2,Datos[#Headers],0),FALSE))</f>
        <v>#N/A</v>
      </c>
      <c r="T56" s="13" t="e">
        <f>IF($C$1="mm",VLOOKUP($B56,Datos[],MATCH($C$2,Datos[#Headers],0),FALSE)-VLOOKUP(T$4,Datos[],MATCH($C$2,Datos[#Headers],0),FALSE),(VLOOKUP($B56,Datos[],MATCH($C$2,Datos[#Headers],0),FALSE)-VLOOKUP(T$4,Datos[],MATCH($C$2,Datos[#Headers],0),FALSE))/VLOOKUP($B56,Datos[],MATCH($C$2,Datos[#Headers],0),FALSE))</f>
        <v>#N/A</v>
      </c>
      <c r="U56" s="13" t="e">
        <f>IF($C$1="mm",VLOOKUP($B56,Datos[],MATCH($C$2,Datos[#Headers],0),FALSE)-VLOOKUP(U$4,Datos[],MATCH($C$2,Datos[#Headers],0),FALSE),(VLOOKUP($B56,Datos[],MATCH($C$2,Datos[#Headers],0),FALSE)-VLOOKUP(U$4,Datos[],MATCH($C$2,Datos[#Headers],0),FALSE))/VLOOKUP($B56,Datos[],MATCH($C$2,Datos[#Headers],0),FALSE))</f>
        <v>#N/A</v>
      </c>
      <c r="V56" s="13" t="e">
        <f>IF($C$1="mm",VLOOKUP($B56,Datos[],MATCH($C$2,Datos[#Headers],0),FALSE)-VLOOKUP(V$4,Datos[],MATCH($C$2,Datos[#Headers],0),FALSE),(VLOOKUP($B56,Datos[],MATCH($C$2,Datos[#Headers],0),FALSE)-VLOOKUP(V$4,Datos[],MATCH($C$2,Datos[#Headers],0),FALSE))/VLOOKUP($B56,Datos[],MATCH($C$2,Datos[#Headers],0),FALSE))</f>
        <v>#N/A</v>
      </c>
      <c r="W56" s="13" t="e">
        <f>IF($C$1="mm",VLOOKUP($B56,Datos[],MATCH($C$2,Datos[#Headers],0),FALSE)-VLOOKUP(W$4,Datos[],MATCH($C$2,Datos[#Headers],0),FALSE),(VLOOKUP($B56,Datos[],MATCH($C$2,Datos[#Headers],0),FALSE)-VLOOKUP(W$4,Datos[],MATCH($C$2,Datos[#Headers],0),FALSE))/VLOOKUP($B56,Datos[],MATCH($C$2,Datos[#Headers],0),FALSE))</f>
        <v>#N/A</v>
      </c>
      <c r="X56" s="13" t="e">
        <f>IF($C$1="mm",VLOOKUP($B56,Datos[],MATCH($C$2,Datos[#Headers],0),FALSE)-VLOOKUP(X$4,Datos[],MATCH($C$2,Datos[#Headers],0),FALSE),(VLOOKUP($B56,Datos[],MATCH($C$2,Datos[#Headers],0),FALSE)-VLOOKUP(X$4,Datos[],MATCH($C$2,Datos[#Headers],0),FALSE))/VLOOKUP($B56,Datos[],MATCH($C$2,Datos[#Headers],0),FALSE))</f>
        <v>#N/A</v>
      </c>
      <c r="Y56" s="13" t="e">
        <f>IF($C$1="mm",VLOOKUP($B56,Datos[],MATCH($C$2,Datos[#Headers],0),FALSE)-VLOOKUP(Y$4,Datos[],MATCH($C$2,Datos[#Headers],0),FALSE),(VLOOKUP($B56,Datos[],MATCH($C$2,Datos[#Headers],0),FALSE)-VLOOKUP(Y$4,Datos[],MATCH($C$2,Datos[#Headers],0),FALSE))/VLOOKUP($B56,Datos[],MATCH($C$2,Datos[#Headers],0),FALSE))</f>
        <v>#N/A</v>
      </c>
      <c r="Z56" s="13" t="e">
        <f>IF($C$1="mm",VLOOKUP($B56,Datos[],MATCH($C$2,Datos[#Headers],0),FALSE)-VLOOKUP(Z$4,Datos[],MATCH($C$2,Datos[#Headers],0),FALSE),(VLOOKUP($B56,Datos[],MATCH($C$2,Datos[#Headers],0),FALSE)-VLOOKUP(Z$4,Datos[],MATCH($C$2,Datos[#Headers],0),FALSE))/VLOOKUP($B56,Datos[],MATCH($C$2,Datos[#Headers],0),FALSE))</f>
        <v>#N/A</v>
      </c>
      <c r="AA56" s="13" t="e">
        <f>IF($C$1="mm",VLOOKUP($B56,Datos[],MATCH($C$2,Datos[#Headers],0),FALSE)-VLOOKUP(AA$4,Datos[],MATCH($C$2,Datos[#Headers],0),FALSE),(VLOOKUP($B56,Datos[],MATCH($C$2,Datos[#Headers],0),FALSE)-VLOOKUP(AA$4,Datos[],MATCH($C$2,Datos[#Headers],0),FALSE))/VLOOKUP($B56,Datos[],MATCH($C$2,Datos[#Headers],0),FALSE))</f>
        <v>#N/A</v>
      </c>
      <c r="AB56" s="13" t="e">
        <f>IF($C$1="mm",VLOOKUP($B56,Datos[],MATCH($C$2,Datos[#Headers],0),FALSE)-VLOOKUP(AB$4,Datos[],MATCH($C$2,Datos[#Headers],0),FALSE),(VLOOKUP($B56,Datos[],MATCH($C$2,Datos[#Headers],0),FALSE)-VLOOKUP(AB$4,Datos[],MATCH($C$2,Datos[#Headers],0),FALSE))/VLOOKUP($B56,Datos[],MATCH($C$2,Datos[#Headers],0),FALSE))</f>
        <v>#N/A</v>
      </c>
      <c r="AC56" s="13" t="e">
        <f>IF($C$1="mm",VLOOKUP($B56,Datos[],MATCH($C$2,Datos[#Headers],0),FALSE)-VLOOKUP(AC$4,Datos[],MATCH($C$2,Datos[#Headers],0),FALSE),(VLOOKUP($B56,Datos[],MATCH($C$2,Datos[#Headers],0),FALSE)-VLOOKUP(AC$4,Datos[],MATCH($C$2,Datos[#Headers],0),FALSE))/VLOOKUP($B56,Datos[],MATCH($C$2,Datos[#Headers],0),FALSE))</f>
        <v>#N/A</v>
      </c>
      <c r="AD56" s="13" t="e">
        <f>IF($C$1="mm",VLOOKUP($B56,Datos[],MATCH($C$2,Datos[#Headers],0),FALSE)-VLOOKUP(AD$4,Datos[],MATCH($C$2,Datos[#Headers],0),FALSE),(VLOOKUP($B56,Datos[],MATCH($C$2,Datos[#Headers],0),FALSE)-VLOOKUP(AD$4,Datos[],MATCH($C$2,Datos[#Headers],0),FALSE))/VLOOKUP($B56,Datos[],MATCH($C$2,Datos[#Headers],0),FALSE))</f>
        <v>#N/A</v>
      </c>
      <c r="AE56" s="13" t="e">
        <f>IF($C$1="mm",VLOOKUP($B56,Datos[],MATCH($C$2,Datos[#Headers],0),FALSE)-VLOOKUP(AE$4,Datos[],MATCH($C$2,Datos[#Headers],0),FALSE),(VLOOKUP($B56,Datos[],MATCH($C$2,Datos[#Headers],0),FALSE)-VLOOKUP(AE$4,Datos[],MATCH($C$2,Datos[#Headers],0),FALSE))/VLOOKUP($B56,Datos[],MATCH($C$2,Datos[#Headers],0),FALSE))</f>
        <v>#N/A</v>
      </c>
      <c r="AF56" s="13" t="e">
        <f>IF($C$1="mm",VLOOKUP($B56,Datos[],MATCH($C$2,Datos[#Headers],0),FALSE)-VLOOKUP(AF$4,Datos[],MATCH($C$2,Datos[#Headers],0),FALSE),(VLOOKUP($B56,Datos[],MATCH($C$2,Datos[#Headers],0),FALSE)-VLOOKUP(AF$4,Datos[],MATCH($C$2,Datos[#Headers],0),FALSE))/VLOOKUP($B56,Datos[],MATCH($C$2,Datos[#Headers],0),FALSE))</f>
        <v>#N/A</v>
      </c>
      <c r="AG56" s="13" t="e">
        <f>IF($C$1="mm",VLOOKUP($B56,Datos[],MATCH($C$2,Datos[#Headers],0),FALSE)-VLOOKUP(AG$4,Datos[],MATCH($C$2,Datos[#Headers],0),FALSE),(VLOOKUP($B56,Datos[],MATCH($C$2,Datos[#Headers],0),FALSE)-VLOOKUP(AG$4,Datos[],MATCH($C$2,Datos[#Headers],0),FALSE))/VLOOKUP($B56,Datos[],MATCH($C$2,Datos[#Headers],0),FALSE))</f>
        <v>#N/A</v>
      </c>
      <c r="AH56" s="13" t="e">
        <f>IF($C$1="mm",VLOOKUP($B56,Datos[],MATCH($C$2,Datos[#Headers],0),FALSE)-VLOOKUP(AH$4,Datos[],MATCH($C$2,Datos[#Headers],0),FALSE),(VLOOKUP($B56,Datos[],MATCH($C$2,Datos[#Headers],0),FALSE)-VLOOKUP(AH$4,Datos[],MATCH($C$2,Datos[#Headers],0),FALSE))/VLOOKUP($B56,Datos[],MATCH($C$2,Datos[#Headers],0),FALSE))</f>
        <v>#N/A</v>
      </c>
      <c r="AI56" s="13" t="e">
        <f>IF($C$1="mm",VLOOKUP($B56,Datos[],MATCH($C$2,Datos[#Headers],0),FALSE)-VLOOKUP(AI$4,Datos[],MATCH($C$2,Datos[#Headers],0),FALSE),(VLOOKUP($B56,Datos[],MATCH($C$2,Datos[#Headers],0),FALSE)-VLOOKUP(AI$4,Datos[],MATCH($C$2,Datos[#Headers],0),FALSE))/VLOOKUP($B56,Datos[],MATCH($C$2,Datos[#Headers],0),FALSE))</f>
        <v>#N/A</v>
      </c>
      <c r="AJ56" s="13" t="e">
        <f>IF($C$1="mm",VLOOKUP($B56,Datos[],MATCH($C$2,Datos[#Headers],0),FALSE)-VLOOKUP(AJ$4,Datos[],MATCH($C$2,Datos[#Headers],0),FALSE),(VLOOKUP($B56,Datos[],MATCH($C$2,Datos[#Headers],0),FALSE)-VLOOKUP(AJ$4,Datos[],MATCH($C$2,Datos[#Headers],0),FALSE))/VLOOKUP($B56,Datos[],MATCH($C$2,Datos[#Headers],0),FALSE))</f>
        <v>#N/A</v>
      </c>
      <c r="AK56" s="13" t="e">
        <f>IF($C$1="mm",VLOOKUP($B56,Datos[],MATCH($C$2,Datos[#Headers],0),FALSE)-VLOOKUP(AK$4,Datos[],MATCH($C$2,Datos[#Headers],0),FALSE),(VLOOKUP($B56,Datos[],MATCH($C$2,Datos[#Headers],0),FALSE)-VLOOKUP(AK$4,Datos[],MATCH($C$2,Datos[#Headers],0),FALSE))/VLOOKUP($B56,Datos[],MATCH($C$2,Datos[#Headers],0),FALSE))</f>
        <v>#N/A</v>
      </c>
      <c r="AL56" s="13" t="e">
        <f>IF($C$1="mm",VLOOKUP($B56,Datos[],MATCH($C$2,Datos[#Headers],0),FALSE)-VLOOKUP(AL$4,Datos[],MATCH($C$2,Datos[#Headers],0),FALSE),(VLOOKUP($B56,Datos[],MATCH($C$2,Datos[#Headers],0),FALSE)-VLOOKUP(AL$4,Datos[],MATCH($C$2,Datos[#Headers],0),FALSE))/VLOOKUP($B56,Datos[],MATCH($C$2,Datos[#Headers],0),FALSE))</f>
        <v>#N/A</v>
      </c>
      <c r="AM56" s="13" t="e">
        <f>IF($C$1="mm",VLOOKUP($B56,Datos[],MATCH($C$2,Datos[#Headers],0),FALSE)-VLOOKUP(AM$4,Datos[],MATCH($C$2,Datos[#Headers],0),FALSE),(VLOOKUP($B56,Datos[],MATCH($C$2,Datos[#Headers],0),FALSE)-VLOOKUP(AM$4,Datos[],MATCH($C$2,Datos[#Headers],0),FALSE))/VLOOKUP($B56,Datos[],MATCH($C$2,Datos[#Headers],0),FALSE))</f>
        <v>#N/A</v>
      </c>
      <c r="AN56" s="13" t="e">
        <f>IF($C$1="mm",VLOOKUP($B56,Datos[],MATCH($C$2,Datos[#Headers],0),FALSE)-VLOOKUP(AN$4,Datos[],MATCH($C$2,Datos[#Headers],0),FALSE),(VLOOKUP($B56,Datos[],MATCH($C$2,Datos[#Headers],0),FALSE)-VLOOKUP(AN$4,Datos[],MATCH($C$2,Datos[#Headers],0),FALSE))/VLOOKUP($B56,Datos[],MATCH($C$2,Datos[#Headers],0),FALSE))</f>
        <v>#N/A</v>
      </c>
      <c r="AO56" s="13" t="e">
        <f>IF($C$1="mm",VLOOKUP($B56,Datos[],MATCH($C$2,Datos[#Headers],0),FALSE)-VLOOKUP(AO$4,Datos[],MATCH($C$2,Datos[#Headers],0),FALSE),(VLOOKUP($B56,Datos[],MATCH($C$2,Datos[#Headers],0),FALSE)-VLOOKUP(AO$4,Datos[],MATCH($C$2,Datos[#Headers],0),FALSE))/VLOOKUP($B56,Datos[],MATCH($C$2,Datos[#Headers],0),FALSE))</f>
        <v>#N/A</v>
      </c>
      <c r="AP56" s="13" t="e">
        <f>IF($C$1="mm",VLOOKUP($B56,Datos[],MATCH($C$2,Datos[#Headers],0),FALSE)-VLOOKUP(AP$4,Datos[],MATCH($C$2,Datos[#Headers],0),FALSE),(VLOOKUP($B56,Datos[],MATCH($C$2,Datos[#Headers],0),FALSE)-VLOOKUP(AP$4,Datos[],MATCH($C$2,Datos[#Headers],0),FALSE))/VLOOKUP($B56,Datos[],MATCH($C$2,Datos[#Headers],0),FALSE))</f>
        <v>#N/A</v>
      </c>
      <c r="AQ56" s="13" t="e">
        <f>IF($C$1="mm",VLOOKUP($B56,Datos[],MATCH($C$2,Datos[#Headers],0),FALSE)-VLOOKUP(AQ$4,Datos[],MATCH($C$2,Datos[#Headers],0),FALSE),(VLOOKUP($B56,Datos[],MATCH($C$2,Datos[#Headers],0),FALSE)-VLOOKUP(AQ$4,Datos[],MATCH($C$2,Datos[#Headers],0),FALSE))/VLOOKUP($B56,Datos[],MATCH($C$2,Datos[#Headers],0),FALSE))</f>
        <v>#N/A</v>
      </c>
      <c r="AR56" s="13" t="e">
        <f>IF($C$1="mm",VLOOKUP($B56,Datos[],MATCH($C$2,Datos[#Headers],0),FALSE)-VLOOKUP(AR$4,Datos[],MATCH($C$2,Datos[#Headers],0),FALSE),(VLOOKUP($B56,Datos[],MATCH($C$2,Datos[#Headers],0),FALSE)-VLOOKUP(AR$4,Datos[],MATCH($C$2,Datos[#Headers],0),FALSE))/VLOOKUP($B56,Datos[],MATCH($C$2,Datos[#Headers],0),FALSE))</f>
        <v>#N/A</v>
      </c>
      <c r="AS56" s="13" t="e">
        <f>IF($C$1="mm",VLOOKUP($B56,Datos[],MATCH($C$2,Datos[#Headers],0),FALSE)-VLOOKUP(AS$4,Datos[],MATCH($C$2,Datos[#Headers],0),FALSE),(VLOOKUP($B56,Datos[],MATCH($C$2,Datos[#Headers],0),FALSE)-VLOOKUP(AS$4,Datos[],MATCH($C$2,Datos[#Headers],0),FALSE))/VLOOKUP($B56,Datos[],MATCH($C$2,Datos[#Headers],0),FALSE))</f>
        <v>#N/A</v>
      </c>
      <c r="AT56" s="13" t="e">
        <f>IF($C$1="mm",VLOOKUP($B56,Datos[],MATCH($C$2,Datos[#Headers],0),FALSE)-VLOOKUP(AT$4,Datos[],MATCH($C$2,Datos[#Headers],0),FALSE),(VLOOKUP($B56,Datos[],MATCH($C$2,Datos[#Headers],0),FALSE)-VLOOKUP(AT$4,Datos[],MATCH($C$2,Datos[#Headers],0),FALSE))/VLOOKUP($B56,Datos[],MATCH($C$2,Datos[#Headers],0),FALSE))</f>
        <v>#N/A</v>
      </c>
      <c r="AU56" s="13" t="e">
        <f>IF($C$1="mm",VLOOKUP($B56,Datos[],MATCH($C$2,Datos[#Headers],0),FALSE)-VLOOKUP(AU$4,Datos[],MATCH($C$2,Datos[#Headers],0),FALSE),(VLOOKUP($B56,Datos[],MATCH($C$2,Datos[#Headers],0),FALSE)-VLOOKUP(AU$4,Datos[],MATCH($C$2,Datos[#Headers],0),FALSE))/VLOOKUP($B56,Datos[],MATCH($C$2,Datos[#Headers],0),FALSE))</f>
        <v>#N/A</v>
      </c>
      <c r="AV56" s="13" t="e">
        <f>IF($C$1="mm",VLOOKUP($B56,Datos[],MATCH($C$2,Datos[#Headers],0),FALSE)-VLOOKUP(AV$4,Datos[],MATCH($C$2,Datos[#Headers],0),FALSE),(VLOOKUP($B56,Datos[],MATCH($C$2,Datos[#Headers],0),FALSE)-VLOOKUP(AV$4,Datos[],MATCH($C$2,Datos[#Headers],0),FALSE))/VLOOKUP($B56,Datos[],MATCH($C$2,Datos[#Headers],0),FALSE))</f>
        <v>#N/A</v>
      </c>
      <c r="AW56" s="13" t="e">
        <f>IF($C$1="mm",VLOOKUP($B56,Datos[],MATCH($C$2,Datos[#Headers],0),FALSE)-VLOOKUP(AW$4,Datos[],MATCH($C$2,Datos[#Headers],0),FALSE),(VLOOKUP($B56,Datos[],MATCH($C$2,Datos[#Headers],0),FALSE)-VLOOKUP(AW$4,Datos[],MATCH($C$2,Datos[#Headers],0),FALSE))/VLOOKUP($B56,Datos[],MATCH($C$2,Datos[#Headers],0),FALSE))</f>
        <v>#N/A</v>
      </c>
      <c r="AX56" s="13" t="e">
        <f>IF($C$1="mm",VLOOKUP($B56,Datos[],MATCH($C$2,Datos[#Headers],0),FALSE)-VLOOKUP(AX$4,Datos[],MATCH($C$2,Datos[#Headers],0),FALSE),(VLOOKUP($B56,Datos[],MATCH($C$2,Datos[#Headers],0),FALSE)-VLOOKUP(AX$4,Datos[],MATCH($C$2,Datos[#Headers],0),FALSE))/VLOOKUP($B56,Datos[],MATCH($C$2,Datos[#Headers],0),FALSE))</f>
        <v>#N/A</v>
      </c>
      <c r="AY56" s="13" t="e">
        <f>IF($C$1="mm",VLOOKUP($B56,Datos[],MATCH($C$2,Datos[#Headers],0),FALSE)-VLOOKUP(AY$4,Datos[],MATCH($C$2,Datos[#Headers],0),FALSE),(VLOOKUP($B56,Datos[],MATCH($C$2,Datos[#Headers],0),FALSE)-VLOOKUP(AY$4,Datos[],MATCH($C$2,Datos[#Headers],0),FALSE))/VLOOKUP($B56,Datos[],MATCH($C$2,Datos[#Headers],0),FALSE))</f>
        <v>#N/A</v>
      </c>
      <c r="AZ56" s="13" t="e">
        <f>IF($C$1="mm",VLOOKUP($B56,Datos[],MATCH($C$2,Datos[#Headers],0),FALSE)-VLOOKUP(AZ$4,Datos[],MATCH($C$2,Datos[#Headers],0),FALSE),(VLOOKUP($B56,Datos[],MATCH($C$2,Datos[#Headers],0),FALSE)-VLOOKUP(AZ$4,Datos[],MATCH($C$2,Datos[#Headers],0),FALSE))/VLOOKUP($B56,Datos[],MATCH($C$2,Datos[#Headers],0),FALSE))</f>
        <v>#N/A</v>
      </c>
      <c r="BA56" s="13" t="e">
        <f>IF($C$1="mm",VLOOKUP($B56,Datos[],MATCH($C$2,Datos[#Headers],0),FALSE)-VLOOKUP(BA$4,Datos[],MATCH($C$2,Datos[#Headers],0),FALSE),(VLOOKUP($B56,Datos[],MATCH($C$2,Datos[#Headers],0),FALSE)-VLOOKUP(BA$4,Datos[],MATCH($C$2,Datos[#Headers],0),FALSE))/VLOOKUP($B56,Datos[],MATCH($C$2,Datos[#Headers],0),FALSE))</f>
        <v>#N/A</v>
      </c>
      <c r="BB56" s="13" t="e">
        <f>IF($C$1="mm",VLOOKUP($B56,Datos[],MATCH($C$2,Datos[#Headers],0),FALSE)-VLOOKUP(BB$4,Datos[],MATCH($C$2,Datos[#Headers],0),FALSE),(VLOOKUP($B56,Datos[],MATCH($C$2,Datos[#Headers],0),FALSE)-VLOOKUP(BB$4,Datos[],MATCH($C$2,Datos[#Headers],0),FALSE))/VLOOKUP($B56,Datos[],MATCH($C$2,Datos[#Headers],0),FALSE))</f>
        <v>#N/A</v>
      </c>
      <c r="BC56" s="13" t="e">
        <f>IF($C$1="mm",VLOOKUP($B56,Datos[],MATCH($C$2,Datos[#Headers],0),FALSE)-VLOOKUP(BC$4,Datos[],MATCH($C$2,Datos[#Headers],0),FALSE),(VLOOKUP($B56,Datos[],MATCH($C$2,Datos[#Headers],0),FALSE)-VLOOKUP(BC$4,Datos[],MATCH($C$2,Datos[#Headers],0),FALSE))/VLOOKUP($B56,Datos[],MATCH($C$2,Datos[#Headers],0),FALSE))</f>
        <v>#N/A</v>
      </c>
      <c r="BD56" s="13" t="e">
        <f>IF($C$1="mm",VLOOKUP($B56,Datos[],MATCH($C$2,Datos[#Headers],0),FALSE)-VLOOKUP(BD$4,Datos[],MATCH($C$2,Datos[#Headers],0),FALSE),(VLOOKUP($B56,Datos[],MATCH($C$2,Datos[#Headers],0),FALSE)-VLOOKUP(BD$4,Datos[],MATCH($C$2,Datos[#Headers],0),FALSE))/VLOOKUP($B56,Datos[],MATCH($C$2,Datos[#Headers],0),FALSE))</f>
        <v>#N/A</v>
      </c>
      <c r="BE56" s="13" t="e">
        <f>IF($C$1="mm",VLOOKUP($B56,Datos[],MATCH($C$2,Datos[#Headers],0),FALSE)-VLOOKUP(BE$4,Datos[],MATCH($C$2,Datos[#Headers],0),FALSE),(VLOOKUP($B56,Datos[],MATCH($C$2,Datos[#Headers],0),FALSE)-VLOOKUP(BE$4,Datos[],MATCH($C$2,Datos[#Headers],0),FALSE))/VLOOKUP($B56,Datos[],MATCH($C$2,Datos[#Headers],0),FALSE))</f>
        <v>#N/A</v>
      </c>
      <c r="BF56" s="13" t="e">
        <f>IF($C$1="mm",VLOOKUP($B56,Datos[],MATCH($C$2,Datos[#Headers],0),FALSE)-VLOOKUP(BF$4,Datos[],MATCH($C$2,Datos[#Headers],0),FALSE),(VLOOKUP($B56,Datos[],MATCH($C$2,Datos[#Headers],0),FALSE)-VLOOKUP(BF$4,Datos[],MATCH($C$2,Datos[#Headers],0),FALSE))/VLOOKUP($B56,Datos[],MATCH($C$2,Datos[#Headers],0),FALSE))</f>
        <v>#N/A</v>
      </c>
      <c r="BG56" s="13" t="e">
        <f>IF($C$1="mm",VLOOKUP($B56,Datos[],MATCH($C$2,Datos[#Headers],0),FALSE)-VLOOKUP(BG$4,Datos[],MATCH($C$2,Datos[#Headers],0),FALSE),(VLOOKUP($B56,Datos[],MATCH($C$2,Datos[#Headers],0),FALSE)-VLOOKUP(BG$4,Datos[],MATCH($C$2,Datos[#Headers],0),FALSE))/VLOOKUP($B56,Datos[],MATCH($C$2,Datos[#Headers],0),FALSE))</f>
        <v>#N/A</v>
      </c>
      <c r="BH56" s="13" t="e">
        <f>IF($C$1="mm",VLOOKUP($B56,Datos[],MATCH($C$2,Datos[#Headers],0),FALSE)-VLOOKUP(BH$4,Datos[],MATCH($C$2,Datos[#Headers],0),FALSE),(VLOOKUP($B56,Datos[],MATCH($C$2,Datos[#Headers],0),FALSE)-VLOOKUP(BH$4,Datos[],MATCH($C$2,Datos[#Headers],0),FALSE))/VLOOKUP($B56,Datos[],MATCH($C$2,Datos[#Headers],0),FALSE))</f>
        <v>#N/A</v>
      </c>
      <c r="BI56" s="13" t="e">
        <f>IF($C$1="mm",VLOOKUP($B56,Datos[],MATCH($C$2,Datos[#Headers],0),FALSE)-VLOOKUP(BI$4,Datos[],MATCH($C$2,Datos[#Headers],0),FALSE),(VLOOKUP($B56,Datos[],MATCH($C$2,Datos[#Headers],0),FALSE)-VLOOKUP(BI$4,Datos[],MATCH($C$2,Datos[#Headers],0),FALSE))/VLOOKUP($B56,Datos[],MATCH($C$2,Datos[#Headers],0),FALSE))</f>
        <v>#N/A</v>
      </c>
      <c r="BJ56" s="13" t="e">
        <f>IF($C$1="mm",VLOOKUP($B56,Datos[],MATCH($C$2,Datos[#Headers],0),FALSE)-VLOOKUP(BJ$4,Datos[],MATCH($C$2,Datos[#Headers],0),FALSE),(VLOOKUP($B56,Datos[],MATCH($C$2,Datos[#Headers],0),FALSE)-VLOOKUP(BJ$4,Datos[],MATCH($C$2,Datos[#Headers],0),FALSE))/VLOOKUP($B56,Datos[],MATCH($C$2,Datos[#Headers],0),FALSE))</f>
        <v>#N/A</v>
      </c>
      <c r="BK56" s="13" t="e">
        <f>IF($C$1="mm",VLOOKUP($B56,Datos[],MATCH($C$2,Datos[#Headers],0),FALSE)-VLOOKUP(BK$4,Datos[],MATCH($C$2,Datos[#Headers],0),FALSE),(VLOOKUP($B56,Datos[],MATCH($C$2,Datos[#Headers],0),FALSE)-VLOOKUP(BK$4,Datos[],MATCH($C$2,Datos[#Headers],0),FALSE))/VLOOKUP($B56,Datos[],MATCH($C$2,Datos[#Headers],0),FALSE))</f>
        <v>#N/A</v>
      </c>
      <c r="BL56" s="13" t="e">
        <f>IF($C$1="mm",VLOOKUP($B56,Datos[],MATCH($C$2,Datos[#Headers],0),FALSE)-VLOOKUP(BL$4,Datos[],MATCH($C$2,Datos[#Headers],0),FALSE),(VLOOKUP($B56,Datos[],MATCH($C$2,Datos[#Headers],0),FALSE)-VLOOKUP(BL$4,Datos[],MATCH($C$2,Datos[#Headers],0),FALSE))/VLOOKUP($B56,Datos[],MATCH($C$2,Datos[#Headers],0),FALSE))</f>
        <v>#N/A</v>
      </c>
      <c r="BM56" s="13" t="e">
        <f>IF($C$1="mm",VLOOKUP($B56,Datos[],MATCH($C$2,Datos[#Headers],0),FALSE)-VLOOKUP(BM$4,Datos[],MATCH($C$2,Datos[#Headers],0),FALSE),(VLOOKUP($B56,Datos[],MATCH($C$2,Datos[#Headers],0),FALSE)-VLOOKUP(BM$4,Datos[],MATCH($C$2,Datos[#Headers],0),FALSE))/VLOOKUP($B56,Datos[],MATCH($C$2,Datos[#Headers],0),FALSE))</f>
        <v>#N/A</v>
      </c>
    </row>
    <row r="57" spans="2:65" s="10" customFormat="1" ht="29.7" customHeight="1" x14ac:dyDescent="0.55000000000000004">
      <c r="B57" s="29" t="s">
        <v>40</v>
      </c>
      <c r="C57" s="13">
        <f>IF($C$1="mm",VLOOKUP($B57,Datos[],MATCH($C$2,Datos[#Headers],0),FALSE)-VLOOKUP(C$4,Datos[],MATCH($C$2,Datos[#Headers],0),FALSE),(VLOOKUP($B57,Datos[],MATCH($C$2,Datos[#Headers],0),FALSE)-VLOOKUP(C$4,Datos[],MATCH($C$2,Datos[#Headers],0),FALSE))/VLOOKUP($B57,Datos[],MATCH($C$2,Datos[#Headers],0),FALSE))</f>
        <v>37.846000000000004</v>
      </c>
      <c r="D57" s="13">
        <f>IF($C$1="mm",VLOOKUP($B57,Datos[],MATCH($C$2,Datos[#Headers],0),FALSE)-VLOOKUP(D$4,Datos[],MATCH($C$2,Datos[#Headers],0),FALSE),(VLOOKUP($B57,Datos[],MATCH($C$2,Datos[#Headers],0),FALSE)-VLOOKUP(D$4,Datos[],MATCH($C$2,Datos[#Headers],0),FALSE))/VLOOKUP($B57,Datos[],MATCH($C$2,Datos[#Headers],0),FALSE))</f>
        <v>37.846000000000004</v>
      </c>
      <c r="E57" s="13">
        <f>IF($C$1="mm",VLOOKUP($B57,Datos[],MATCH($C$2,Datos[#Headers],0),FALSE)-VLOOKUP(E$4,Datos[],MATCH($C$2,Datos[#Headers],0),FALSE),(VLOOKUP($B57,Datos[],MATCH($C$2,Datos[#Headers],0),FALSE)-VLOOKUP(E$4,Datos[],MATCH($C$2,Datos[#Headers],0),FALSE))/VLOOKUP($B57,Datos[],MATCH($C$2,Datos[#Headers],0),FALSE))</f>
        <v>-54.186000000000007</v>
      </c>
      <c r="F57" s="13">
        <f>IF($C$1="mm",VLOOKUP($B57,Datos[],MATCH($C$2,Datos[#Headers],0),FALSE)-VLOOKUP(F$4,Datos[],MATCH($C$2,Datos[#Headers],0),FALSE),(VLOOKUP($B57,Datos[],MATCH($C$2,Datos[#Headers],0),FALSE)-VLOOKUP(F$4,Datos[],MATCH($C$2,Datos[#Headers],0),FALSE))/VLOOKUP($B57,Datos[],MATCH($C$2,Datos[#Headers],0),FALSE))</f>
        <v>-34.036000000000001</v>
      </c>
      <c r="G57" s="13">
        <f>IF($C$1="mm",VLOOKUP($B57,Datos[],MATCH($C$2,Datos[#Headers],0),FALSE)-VLOOKUP(G$4,Datos[],MATCH($C$2,Datos[#Headers],0),FALSE),(VLOOKUP($B57,Datos[],MATCH($C$2,Datos[#Headers],0),FALSE)-VLOOKUP(G$4,Datos[],MATCH($C$2,Datos[#Headers],0),FALSE))/VLOOKUP($B57,Datos[],MATCH($C$2,Datos[#Headers],0),FALSE))</f>
        <v>-34.036000000000001</v>
      </c>
      <c r="H57" s="13">
        <f>IF($C$1="mm",VLOOKUP($B57,Datos[],MATCH($C$2,Datos[#Headers],0),FALSE)-VLOOKUP(H$4,Datos[],MATCH($C$2,Datos[#Headers],0),FALSE),(VLOOKUP($B57,Datos[],MATCH($C$2,Datos[#Headers],0),FALSE)-VLOOKUP(H$4,Datos[],MATCH($C$2,Datos[#Headers],0),FALSE))/VLOOKUP($B57,Datos[],MATCH($C$2,Datos[#Headers],0),FALSE))</f>
        <v>19.812000000000012</v>
      </c>
      <c r="I57" s="13">
        <f>IF($C$1="mm",VLOOKUP($B57,Datos[],MATCH($C$2,Datos[#Headers],0),FALSE)-VLOOKUP(I$4,Datos[],MATCH($C$2,Datos[#Headers],0),FALSE),(VLOOKUP($B57,Datos[],MATCH($C$2,Datos[#Headers],0),FALSE)-VLOOKUP(I$4,Datos[],MATCH($C$2,Datos[#Headers],0),FALSE))/VLOOKUP($B57,Datos[],MATCH($C$2,Datos[#Headers],0),FALSE))</f>
        <v>-27.686000000000007</v>
      </c>
      <c r="J57" s="13">
        <f>IF($C$1="mm",VLOOKUP($B57,Datos[],MATCH($C$2,Datos[#Headers],0),FALSE)-VLOOKUP(J$4,Datos[],MATCH($C$2,Datos[#Headers],0),FALSE),(VLOOKUP($B57,Datos[],MATCH($C$2,Datos[#Headers],0),FALSE)-VLOOKUP(J$4,Datos[],MATCH($C$2,Datos[#Headers],0),FALSE))/VLOOKUP($B57,Datos[],MATCH($C$2,Datos[#Headers],0),FALSE))</f>
        <v>-28.955999999999989</v>
      </c>
      <c r="K57" s="13">
        <f>IF($C$1="mm",VLOOKUP($B57,Datos[],MATCH($C$2,Datos[#Headers],0),FALSE)-VLOOKUP(K$4,Datos[],MATCH($C$2,Datos[#Headers],0),FALSE),(VLOOKUP($B57,Datos[],MATCH($C$2,Datos[#Headers],0),FALSE)-VLOOKUP(K$4,Datos[],MATCH($C$2,Datos[#Headers],0),FALSE))/VLOOKUP($B57,Datos[],MATCH($C$2,Datos[#Headers],0),FALSE))</f>
        <v>-9.9060000000000059</v>
      </c>
      <c r="L57" s="13">
        <f>IF($C$1="mm",VLOOKUP($B57,Datos[],MATCH($C$2,Datos[#Headers],0),FALSE)-VLOOKUP(L$4,Datos[],MATCH($C$2,Datos[#Headers],0),FALSE),(VLOOKUP($B57,Datos[],MATCH($C$2,Datos[#Headers],0),FALSE)-VLOOKUP(L$4,Datos[],MATCH($C$2,Datos[#Headers],0),FALSE))/VLOOKUP($B57,Datos[],MATCH($C$2,Datos[#Headers],0),FALSE))</f>
        <v>-9.9060000000000059</v>
      </c>
      <c r="M57" s="13">
        <f>IF($C$1="mm",VLOOKUP($B57,Datos[],MATCH($C$2,Datos[#Headers],0),FALSE)-VLOOKUP(M$4,Datos[],MATCH($C$2,Datos[#Headers],0),FALSE),(VLOOKUP($B57,Datos[],MATCH($C$2,Datos[#Headers],0),FALSE)-VLOOKUP(M$4,Datos[],MATCH($C$2,Datos[#Headers],0),FALSE))/VLOOKUP($B57,Datos[],MATCH($C$2,Datos[#Headers],0),FALSE))</f>
        <v>-32.25800000000001</v>
      </c>
      <c r="N57" s="13">
        <f>IF($C$1="mm",VLOOKUP($B57,Datos[],MATCH($C$2,Datos[#Headers],0),FALSE)-VLOOKUP(N$4,Datos[],MATCH($C$2,Datos[#Headers],0),FALSE),(VLOOKUP($B57,Datos[],MATCH($C$2,Datos[#Headers],0),FALSE)-VLOOKUP(N$4,Datos[],MATCH($C$2,Datos[#Headers],0),FALSE))/VLOOKUP($B57,Datos[],MATCH($C$2,Datos[#Headers],0),FALSE))</f>
        <v>4.8259999999999934</v>
      </c>
      <c r="O57" s="13">
        <f>IF($C$1="mm",VLOOKUP($B57,Datos[],MATCH($C$2,Datos[#Headers],0),FALSE)-VLOOKUP(O$4,Datos[],MATCH($C$2,Datos[#Headers],0),FALSE),(VLOOKUP($B57,Datos[],MATCH($C$2,Datos[#Headers],0),FALSE)-VLOOKUP(O$4,Datos[],MATCH($C$2,Datos[#Headers],0),FALSE))/VLOOKUP($B57,Datos[],MATCH($C$2,Datos[#Headers],0),FALSE))</f>
        <v>-22.186000000000007</v>
      </c>
      <c r="P57" s="13">
        <f>IF($C$1="mm",VLOOKUP($B57,Datos[],MATCH($C$2,Datos[#Headers],0),FALSE)-VLOOKUP(P$4,Datos[],MATCH($C$2,Datos[#Headers],0),FALSE),(VLOOKUP($B57,Datos[],MATCH($C$2,Datos[#Headers],0),FALSE)-VLOOKUP(P$4,Datos[],MATCH($C$2,Datos[#Headers],0),FALSE))/VLOOKUP($B57,Datos[],MATCH($C$2,Datos[#Headers],0),FALSE))</f>
        <v>-45.186000000000007</v>
      </c>
      <c r="Q57" s="13">
        <f>IF($C$1="mm",VLOOKUP($B57,Datos[],MATCH($C$2,Datos[#Headers],0),FALSE)-VLOOKUP(Q$4,Datos[],MATCH($C$2,Datos[#Headers],0),FALSE),(VLOOKUP($B57,Datos[],MATCH($C$2,Datos[#Headers],0),FALSE)-VLOOKUP(Q$4,Datos[],MATCH($C$2,Datos[#Headers],0),FALSE))/VLOOKUP($B57,Datos[],MATCH($C$2,Datos[#Headers],0),FALSE))</f>
        <v>-24.186000000000007</v>
      </c>
      <c r="R57" s="13">
        <f>IF($C$1="mm",VLOOKUP($B57,Datos[],MATCH($C$2,Datos[#Headers],0),FALSE)-VLOOKUP(R$4,Datos[],MATCH($C$2,Datos[#Headers],0),FALSE),(VLOOKUP($B57,Datos[],MATCH($C$2,Datos[#Headers],0),FALSE)-VLOOKUP(R$4,Datos[],MATCH($C$2,Datos[#Headers],0),FALSE))/VLOOKUP($B57,Datos[],MATCH($C$2,Datos[#Headers],0),FALSE))</f>
        <v>-40.186000000000007</v>
      </c>
      <c r="S57" s="13">
        <f>IF($C$1="mm",VLOOKUP($B57,Datos[],MATCH($C$2,Datos[#Headers],0),FALSE)-VLOOKUP(S$4,Datos[],MATCH($C$2,Datos[#Headers],0),FALSE),(VLOOKUP($B57,Datos[],MATCH($C$2,Datos[#Headers],0),FALSE)-VLOOKUP(S$4,Datos[],MATCH($C$2,Datos[#Headers],0),FALSE))/VLOOKUP($B57,Datos[],MATCH($C$2,Datos[#Headers],0),FALSE))</f>
        <v>2.313999999999993</v>
      </c>
      <c r="T57" s="13">
        <f>IF($C$1="mm",VLOOKUP($B57,Datos[],MATCH($C$2,Datos[#Headers],0),FALSE)-VLOOKUP(T$4,Datos[],MATCH($C$2,Datos[#Headers],0),FALSE),(VLOOKUP($B57,Datos[],MATCH($C$2,Datos[#Headers],0),FALSE)-VLOOKUP(T$4,Datos[],MATCH($C$2,Datos[#Headers],0),FALSE))/VLOOKUP($B57,Datos[],MATCH($C$2,Datos[#Headers],0),FALSE))</f>
        <v>-7.186000000000007</v>
      </c>
      <c r="U57" s="13">
        <f>IF($C$1="mm",VLOOKUP($B57,Datos[],MATCH($C$2,Datos[#Headers],0),FALSE)-VLOOKUP(U$4,Datos[],MATCH($C$2,Datos[#Headers],0),FALSE),(VLOOKUP($B57,Datos[],MATCH($C$2,Datos[#Headers],0),FALSE)-VLOOKUP(U$4,Datos[],MATCH($C$2,Datos[#Headers],0),FALSE))/VLOOKUP($B57,Datos[],MATCH($C$2,Datos[#Headers],0),FALSE))</f>
        <v>-25.186000000000007</v>
      </c>
      <c r="V57" s="13">
        <f>IF($C$1="mm",VLOOKUP($B57,Datos[],MATCH($C$2,Datos[#Headers],0),FALSE)-VLOOKUP(V$4,Datos[],MATCH($C$2,Datos[#Headers],0),FALSE),(VLOOKUP($B57,Datos[],MATCH($C$2,Datos[#Headers],0),FALSE)-VLOOKUP(V$4,Datos[],MATCH($C$2,Datos[#Headers],0),FALSE))/VLOOKUP($B57,Datos[],MATCH($C$2,Datos[#Headers],0),FALSE))</f>
        <v>-9.9060000000000059</v>
      </c>
      <c r="W57" s="13">
        <f>IF($C$1="mm",VLOOKUP($B57,Datos[],MATCH($C$2,Datos[#Headers],0),FALSE)-VLOOKUP(W$4,Datos[],MATCH($C$2,Datos[#Headers],0),FALSE),(VLOOKUP($B57,Datos[],MATCH($C$2,Datos[#Headers],0),FALSE)-VLOOKUP(W$4,Datos[],MATCH($C$2,Datos[#Headers],0),FALSE))/VLOOKUP($B57,Datos[],MATCH($C$2,Datos[#Headers],0),FALSE))</f>
        <v>-45.186000000000007</v>
      </c>
      <c r="X57" s="13">
        <f>IF($C$1="mm",VLOOKUP($B57,Datos[],MATCH($C$2,Datos[#Headers],0),FALSE)-VLOOKUP(X$4,Datos[],MATCH($C$2,Datos[#Headers],0),FALSE),(VLOOKUP($B57,Datos[],MATCH($C$2,Datos[#Headers],0),FALSE)-VLOOKUP(X$4,Datos[],MATCH($C$2,Datos[#Headers],0),FALSE))/VLOOKUP($B57,Datos[],MATCH($C$2,Datos[#Headers],0),FALSE))</f>
        <v>-25.186000000000007</v>
      </c>
      <c r="Y57" s="13">
        <f>IF($C$1="mm",VLOOKUP($B57,Datos[],MATCH($C$2,Datos[#Headers],0),FALSE)-VLOOKUP(Y$4,Datos[],MATCH($C$2,Datos[#Headers],0),FALSE),(VLOOKUP($B57,Datos[],MATCH($C$2,Datos[#Headers],0),FALSE)-VLOOKUP(Y$4,Datos[],MATCH($C$2,Datos[#Headers],0),FALSE))/VLOOKUP($B57,Datos[],MATCH($C$2,Datos[#Headers],0),FALSE))</f>
        <v>-39.186000000000007</v>
      </c>
      <c r="Z57" s="13">
        <f>IF($C$1="mm",VLOOKUP($B57,Datos[],MATCH($C$2,Datos[#Headers],0),FALSE)-VLOOKUP(Z$4,Datos[],MATCH($C$2,Datos[#Headers],0),FALSE),(VLOOKUP($B57,Datos[],MATCH($C$2,Datos[#Headers],0),FALSE)-VLOOKUP(Z$4,Datos[],MATCH($C$2,Datos[#Headers],0),FALSE))/VLOOKUP($B57,Datos[],MATCH($C$2,Datos[#Headers],0),FALSE))</f>
        <v>-22.098000000000013</v>
      </c>
      <c r="AA57" s="13">
        <f>IF($C$1="mm",VLOOKUP($B57,Datos[],MATCH($C$2,Datos[#Headers],0),FALSE)-VLOOKUP(AA$4,Datos[],MATCH($C$2,Datos[#Headers],0),FALSE),(VLOOKUP($B57,Datos[],MATCH($C$2,Datos[#Headers],0),FALSE)-VLOOKUP(AA$4,Datos[],MATCH($C$2,Datos[#Headers],0),FALSE))/VLOOKUP($B57,Datos[],MATCH($C$2,Datos[#Headers],0),FALSE))</f>
        <v>-26.186000000000007</v>
      </c>
      <c r="AB57" s="13">
        <f>IF($C$1="mm",VLOOKUP($B57,Datos[],MATCH($C$2,Datos[#Headers],0),FALSE)-VLOOKUP(AB$4,Datos[],MATCH($C$2,Datos[#Headers],0),FALSE),(VLOOKUP($B57,Datos[],MATCH($C$2,Datos[#Headers],0),FALSE)-VLOOKUP(AB$4,Datos[],MATCH($C$2,Datos[#Headers],0),FALSE))/VLOOKUP($B57,Datos[],MATCH($C$2,Datos[#Headers],0),FALSE))</f>
        <v>-0.25399999999999068</v>
      </c>
      <c r="AC57" s="13">
        <f>IF($C$1="mm",VLOOKUP($B57,Datos[],MATCH($C$2,Datos[#Headers],0),FALSE)-VLOOKUP(AC$4,Datos[],MATCH($C$2,Datos[#Headers],0),FALSE),(VLOOKUP($B57,Datos[],MATCH($C$2,Datos[#Headers],0),FALSE)-VLOOKUP(AC$4,Datos[],MATCH($C$2,Datos[#Headers],0),FALSE))/VLOOKUP($B57,Datos[],MATCH($C$2,Datos[#Headers],0),FALSE))</f>
        <v>-59.182000000000016</v>
      </c>
      <c r="AD57" s="13">
        <f>IF($C$1="mm",VLOOKUP($B57,Datos[],MATCH($C$2,Datos[#Headers],0),FALSE)-VLOOKUP(AD$4,Datos[],MATCH($C$2,Datos[#Headers],0),FALSE),(VLOOKUP($B57,Datos[],MATCH($C$2,Datos[#Headers],0),FALSE)-VLOOKUP(AD$4,Datos[],MATCH($C$2,Datos[#Headers],0),FALSE))/VLOOKUP($B57,Datos[],MATCH($C$2,Datos[#Headers],0),FALSE))</f>
        <v>3.8099999999999739</v>
      </c>
      <c r="AE57" s="13">
        <f>IF($C$1="mm",VLOOKUP($B57,Datos[],MATCH($C$2,Datos[#Headers],0),FALSE)-VLOOKUP(AE$4,Datos[],MATCH($C$2,Datos[#Headers],0),FALSE),(VLOOKUP($B57,Datos[],MATCH($C$2,Datos[#Headers],0),FALSE)-VLOOKUP(AE$4,Datos[],MATCH($C$2,Datos[#Headers],0),FALSE))/VLOOKUP($B57,Datos[],MATCH($C$2,Datos[#Headers],0),FALSE))</f>
        <v>-2.2860000000000014</v>
      </c>
      <c r="AF57" s="13">
        <f>IF($C$1="mm",VLOOKUP($B57,Datos[],MATCH($C$2,Datos[#Headers],0),FALSE)-VLOOKUP(AF$4,Datos[],MATCH($C$2,Datos[#Headers],0),FALSE),(VLOOKUP($B57,Datos[],MATCH($C$2,Datos[#Headers],0),FALSE)-VLOOKUP(AF$4,Datos[],MATCH($C$2,Datos[#Headers],0),FALSE))/VLOOKUP($B57,Datos[],MATCH($C$2,Datos[#Headers],0),FALSE))</f>
        <v>-26.162000000000006</v>
      </c>
      <c r="AG57" s="13">
        <f>IF($C$1="mm",VLOOKUP($B57,Datos[],MATCH($C$2,Datos[#Headers],0),FALSE)-VLOOKUP(AG$4,Datos[],MATCH($C$2,Datos[#Headers],0),FALSE),(VLOOKUP($B57,Datos[],MATCH($C$2,Datos[#Headers],0),FALSE)-VLOOKUP(AG$4,Datos[],MATCH($C$2,Datos[#Headers],0),FALSE))/VLOOKUP($B57,Datos[],MATCH($C$2,Datos[#Headers],0),FALSE))</f>
        <v>-22.098000000000013</v>
      </c>
      <c r="AH57" s="13">
        <f>IF($C$1="mm",VLOOKUP($B57,Datos[],MATCH($C$2,Datos[#Headers],0),FALSE)-VLOOKUP(AH$4,Datos[],MATCH($C$2,Datos[#Headers],0),FALSE),(VLOOKUP($B57,Datos[],MATCH($C$2,Datos[#Headers],0),FALSE)-VLOOKUP(AH$4,Datos[],MATCH($C$2,Datos[#Headers],0),FALSE))/VLOOKUP($B57,Datos[],MATCH($C$2,Datos[#Headers],0),FALSE))</f>
        <v>-18.03400000000002</v>
      </c>
      <c r="AI57" s="13">
        <f>IF($C$1="mm",VLOOKUP($B57,Datos[],MATCH($C$2,Datos[#Headers],0),FALSE)-VLOOKUP(AI$4,Datos[],MATCH($C$2,Datos[#Headers],0),FALSE),(VLOOKUP($B57,Datos[],MATCH($C$2,Datos[#Headers],0),FALSE)-VLOOKUP(AI$4,Datos[],MATCH($C$2,Datos[#Headers],0),FALSE))/VLOOKUP($B57,Datos[],MATCH($C$2,Datos[#Headers],0),FALSE))</f>
        <v>-33.02000000000001</v>
      </c>
      <c r="AJ57" s="13">
        <f>IF($C$1="mm",VLOOKUP($B57,Datos[],MATCH($C$2,Datos[#Headers],0),FALSE)-VLOOKUP(AJ$4,Datos[],MATCH($C$2,Datos[#Headers],0),FALSE),(VLOOKUP($B57,Datos[],MATCH($C$2,Datos[#Headers],0),FALSE)-VLOOKUP(AJ$4,Datos[],MATCH($C$2,Datos[#Headers],0),FALSE))/VLOOKUP($B57,Datos[],MATCH($C$2,Datos[#Headers],0),FALSE))</f>
        <v>-0.25399999999999068</v>
      </c>
      <c r="AK57" s="13">
        <f>IF($C$1="mm",VLOOKUP($B57,Datos[],MATCH($C$2,Datos[#Headers],0),FALSE)-VLOOKUP(AK$4,Datos[],MATCH($C$2,Datos[#Headers],0),FALSE),(VLOOKUP($B57,Datos[],MATCH($C$2,Datos[#Headers],0),FALSE)-VLOOKUP(AK$4,Datos[],MATCH($C$2,Datos[#Headers],0),FALSE))/VLOOKUP($B57,Datos[],MATCH($C$2,Datos[#Headers],0),FALSE))</f>
        <v>-23.186000000000007</v>
      </c>
      <c r="AL57" s="13">
        <f>IF($C$1="mm",VLOOKUP($B57,Datos[],MATCH($C$2,Datos[#Headers],0),FALSE)-VLOOKUP(AL$4,Datos[],MATCH($C$2,Datos[#Headers],0),FALSE),(VLOOKUP($B57,Datos[],MATCH($C$2,Datos[#Headers],0),FALSE)-VLOOKUP(AL$4,Datos[],MATCH($C$2,Datos[#Headers],0),FALSE))/VLOOKUP($B57,Datos[],MATCH($C$2,Datos[#Headers],0),FALSE))</f>
        <v>-47.186000000000007</v>
      </c>
      <c r="AM57" s="13">
        <f>IF($C$1="mm",VLOOKUP($B57,Datos[],MATCH($C$2,Datos[#Headers],0),FALSE)-VLOOKUP(AM$4,Datos[],MATCH($C$2,Datos[#Headers],0),FALSE),(VLOOKUP($B57,Datos[],MATCH($C$2,Datos[#Headers],0),FALSE)-VLOOKUP(AM$4,Datos[],MATCH($C$2,Datos[#Headers],0),FALSE))/VLOOKUP($B57,Datos[],MATCH($C$2,Datos[#Headers],0),FALSE))</f>
        <v>-5.0799999999999841</v>
      </c>
      <c r="AN57" s="13">
        <f>IF($C$1="mm",VLOOKUP($B57,Datos[],MATCH($C$2,Datos[#Headers],0),FALSE)-VLOOKUP(AN$4,Datos[],MATCH($C$2,Datos[#Headers],0),FALSE),(VLOOKUP($B57,Datos[],MATCH($C$2,Datos[#Headers],0),FALSE)-VLOOKUP(AN$4,Datos[],MATCH($C$2,Datos[#Headers],0),FALSE))/VLOOKUP($B57,Datos[],MATCH($C$2,Datos[#Headers],0),FALSE))</f>
        <v>-32.25800000000001</v>
      </c>
      <c r="AO57" s="13">
        <f>IF($C$1="mm",VLOOKUP($B57,Datos[],MATCH($C$2,Datos[#Headers],0),FALSE)-VLOOKUP(AO$4,Datos[],MATCH($C$2,Datos[#Headers],0),FALSE),(VLOOKUP($B57,Datos[],MATCH($C$2,Datos[#Headers],0),FALSE)-VLOOKUP(AO$4,Datos[],MATCH($C$2,Datos[#Headers],0),FALSE))/VLOOKUP($B57,Datos[],MATCH($C$2,Datos[#Headers],0),FALSE))</f>
        <v>-10.159999999999997</v>
      </c>
      <c r="AP57" s="13">
        <f>IF($C$1="mm",VLOOKUP($B57,Datos[],MATCH($C$2,Datos[#Headers],0),FALSE)-VLOOKUP(AP$4,Datos[],MATCH($C$2,Datos[#Headers],0),FALSE),(VLOOKUP($B57,Datos[],MATCH($C$2,Datos[#Headers],0),FALSE)-VLOOKUP(AP$4,Datos[],MATCH($C$2,Datos[#Headers],0),FALSE))/VLOOKUP($B57,Datos[],MATCH($C$2,Datos[#Headers],0),FALSE))</f>
        <v>-14.986000000000018</v>
      </c>
      <c r="AQ57" s="13">
        <f>IF($C$1="mm",VLOOKUP($B57,Datos[],MATCH($C$2,Datos[#Headers],0),FALSE)-VLOOKUP(AQ$4,Datos[],MATCH($C$2,Datos[#Headers],0),FALSE),(VLOOKUP($B57,Datos[],MATCH($C$2,Datos[#Headers],0),FALSE)-VLOOKUP(AQ$4,Datos[],MATCH($C$2,Datos[#Headers],0),FALSE))/VLOOKUP($B57,Datos[],MATCH($C$2,Datos[#Headers],0),FALSE))</f>
        <v>-53.186000000000007</v>
      </c>
      <c r="AR57" s="13">
        <f>IF($C$1="mm",VLOOKUP($B57,Datos[],MATCH($C$2,Datos[#Headers],0),FALSE)-VLOOKUP(AR$4,Datos[],MATCH($C$2,Datos[#Headers],0),FALSE),(VLOOKUP($B57,Datos[],MATCH($C$2,Datos[#Headers],0),FALSE)-VLOOKUP(AR$4,Datos[],MATCH($C$2,Datos[#Headers],0),FALSE))/VLOOKUP($B57,Datos[],MATCH($C$2,Datos[#Headers],0),FALSE))</f>
        <v>-45.186000000000007</v>
      </c>
      <c r="AS57" s="13">
        <f>IF($C$1="mm",VLOOKUP($B57,Datos[],MATCH($C$2,Datos[#Headers],0),FALSE)-VLOOKUP(AS$4,Datos[],MATCH($C$2,Datos[#Headers],0),FALSE),(VLOOKUP($B57,Datos[],MATCH($C$2,Datos[#Headers],0),FALSE)-VLOOKUP(AS$4,Datos[],MATCH($C$2,Datos[#Headers],0),FALSE))/VLOOKUP($B57,Datos[],MATCH($C$2,Datos[#Headers],0),FALSE))</f>
        <v>7.8739999999999952</v>
      </c>
      <c r="AT57" s="13">
        <f>IF($C$1="mm",VLOOKUP($B57,Datos[],MATCH($C$2,Datos[#Headers],0),FALSE)-VLOOKUP(AT$4,Datos[],MATCH($C$2,Datos[#Headers],0),FALSE),(VLOOKUP($B57,Datos[],MATCH($C$2,Datos[#Headers],0),FALSE)-VLOOKUP(AT$4,Datos[],MATCH($C$2,Datos[#Headers],0),FALSE))/VLOOKUP($B57,Datos[],MATCH($C$2,Datos[#Headers],0),FALSE))</f>
        <v>-8.6359999999999957</v>
      </c>
      <c r="AU57" s="13">
        <f>IF($C$1="mm",VLOOKUP($B57,Datos[],MATCH($C$2,Datos[#Headers],0),FALSE)-VLOOKUP(AU$4,Datos[],MATCH($C$2,Datos[#Headers],0),FALSE),(VLOOKUP($B57,Datos[],MATCH($C$2,Datos[#Headers],0),FALSE)-VLOOKUP(AU$4,Datos[],MATCH($C$2,Datos[#Headers],0),FALSE))/VLOOKUP($B57,Datos[],MATCH($C$2,Datos[#Headers],0),FALSE))</f>
        <v>28.194000000000017</v>
      </c>
      <c r="AV57" s="13">
        <f>IF($C$1="mm",VLOOKUP($B57,Datos[],MATCH($C$2,Datos[#Headers],0),FALSE)-VLOOKUP(AV$4,Datos[],MATCH($C$2,Datos[#Headers],0),FALSE),(VLOOKUP($B57,Datos[],MATCH($C$2,Datos[#Headers],0),FALSE)-VLOOKUP(AV$4,Datos[],MATCH($C$2,Datos[#Headers],0),FALSE))/VLOOKUP($B57,Datos[],MATCH($C$2,Datos[#Headers],0),FALSE))</f>
        <v>-47.186000000000007</v>
      </c>
      <c r="AW57" s="13">
        <f>IF($C$1="mm",VLOOKUP($B57,Datos[],MATCH($C$2,Datos[#Headers],0),FALSE)-VLOOKUP(AW$4,Datos[],MATCH($C$2,Datos[#Headers],0),FALSE),(VLOOKUP($B57,Datos[],MATCH($C$2,Datos[#Headers],0),FALSE)-VLOOKUP(AW$4,Datos[],MATCH($C$2,Datos[#Headers],0),FALSE))/VLOOKUP($B57,Datos[],MATCH($C$2,Datos[#Headers],0),FALSE))</f>
        <v>-21.336000000000013</v>
      </c>
      <c r="AX57" s="13">
        <f>IF($C$1="mm",VLOOKUP($B57,Datos[],MATCH($C$2,Datos[#Headers],0),FALSE)-VLOOKUP(AX$4,Datos[],MATCH($C$2,Datos[#Headers],0),FALSE),(VLOOKUP($B57,Datos[],MATCH($C$2,Datos[#Headers],0),FALSE)-VLOOKUP(AX$4,Datos[],MATCH($C$2,Datos[#Headers],0),FALSE))/VLOOKUP($B57,Datos[],MATCH($C$2,Datos[#Headers],0),FALSE))</f>
        <v>-46.73599999999999</v>
      </c>
      <c r="AY57" s="13">
        <f>IF($C$1="mm",VLOOKUP($B57,Datos[],MATCH($C$2,Datos[#Headers],0),FALSE)-VLOOKUP(AY$4,Datos[],MATCH($C$2,Datos[#Headers],0),FALSE),(VLOOKUP($B57,Datos[],MATCH($C$2,Datos[#Headers],0),FALSE)-VLOOKUP(AY$4,Datos[],MATCH($C$2,Datos[#Headers],0),FALSE))/VLOOKUP($B57,Datos[],MATCH($C$2,Datos[#Headers],0),FALSE))</f>
        <v>-4.8260000000000218</v>
      </c>
      <c r="AZ57" s="13">
        <f>IF($C$1="mm",VLOOKUP($B57,Datos[],MATCH($C$2,Datos[#Headers],0),FALSE)-VLOOKUP(AZ$4,Datos[],MATCH($C$2,Datos[#Headers],0),FALSE),(VLOOKUP($B57,Datos[],MATCH($C$2,Datos[#Headers],0),FALSE)-VLOOKUP(AZ$4,Datos[],MATCH($C$2,Datos[#Headers],0),FALSE))/VLOOKUP($B57,Datos[],MATCH($C$2,Datos[#Headers],0),FALSE))</f>
        <v>-9.9060000000000059</v>
      </c>
      <c r="BA57" s="13">
        <f>IF($C$1="mm",VLOOKUP($B57,Datos[],MATCH($C$2,Datos[#Headers],0),FALSE)-VLOOKUP(BA$4,Datos[],MATCH($C$2,Datos[#Headers],0),FALSE),(VLOOKUP($B57,Datos[],MATCH($C$2,Datos[#Headers],0),FALSE)-VLOOKUP(BA$4,Datos[],MATCH($C$2,Datos[#Headers],0),FALSE))/VLOOKUP($B57,Datos[],MATCH($C$2,Datos[#Headers],0),FALSE))</f>
        <v>7.8739999999999952</v>
      </c>
      <c r="BB57" s="13" t="e">
        <f>IF($C$1="mm",VLOOKUP($B57,Datos[],MATCH($C$2,Datos[#Headers],0),FALSE)-VLOOKUP(BB$4,Datos[],MATCH($C$2,Datos[#Headers],0),FALSE),(VLOOKUP($B57,Datos[],MATCH($C$2,Datos[#Headers],0),FALSE)-VLOOKUP(BB$4,Datos[],MATCH($C$2,Datos[#Headers],0),FALSE))/VLOOKUP($B57,Datos[],MATCH($C$2,Datos[#Headers],0),FALSE))</f>
        <v>#N/A</v>
      </c>
      <c r="BC57" s="13">
        <f>IF($C$1="mm",VLOOKUP($B57,Datos[],MATCH($C$2,Datos[#Headers],0),FALSE)-VLOOKUP(BC$4,Datos[],MATCH($C$2,Datos[#Headers],0),FALSE),(VLOOKUP($B57,Datos[],MATCH($C$2,Datos[#Headers],0),FALSE)-VLOOKUP(BC$4,Datos[],MATCH($C$2,Datos[#Headers],0),FALSE))/VLOOKUP($B57,Datos[],MATCH($C$2,Datos[#Headers],0),FALSE))</f>
        <v>0</v>
      </c>
      <c r="BD57" s="13">
        <f>IF($C$1="mm",VLOOKUP($B57,Datos[],MATCH($C$2,Datos[#Headers],0),FALSE)-VLOOKUP(BD$4,Datos[],MATCH($C$2,Datos[#Headers],0),FALSE),(VLOOKUP($B57,Datos[],MATCH($C$2,Datos[#Headers],0),FALSE)-VLOOKUP(BD$4,Datos[],MATCH($C$2,Datos[#Headers],0),FALSE))/VLOOKUP($B57,Datos[],MATCH($C$2,Datos[#Headers],0),FALSE))</f>
        <v>-27.686000000000007</v>
      </c>
      <c r="BE57" s="13">
        <f>IF($C$1="mm",VLOOKUP($B57,Datos[],MATCH($C$2,Datos[#Headers],0),FALSE)-VLOOKUP(BE$4,Datos[],MATCH($C$2,Datos[#Headers],0),FALSE),(VLOOKUP($B57,Datos[],MATCH($C$2,Datos[#Headers],0),FALSE)-VLOOKUP(BE$4,Datos[],MATCH($C$2,Datos[#Headers],0),FALSE))/VLOOKUP($B57,Datos[],MATCH($C$2,Datos[#Headers],0),FALSE))</f>
        <v>-53.086000000000013</v>
      </c>
      <c r="BF57" s="13">
        <f>IF($C$1="mm",VLOOKUP($B57,Datos[],MATCH($C$2,Datos[#Headers],0),FALSE)-VLOOKUP(BF$4,Datos[],MATCH($C$2,Datos[#Headers],0),FALSE),(VLOOKUP($B57,Datos[],MATCH($C$2,Datos[#Headers],0),FALSE)-VLOOKUP(BF$4,Datos[],MATCH($C$2,Datos[#Headers],0),FALSE))/VLOOKUP($B57,Datos[],MATCH($C$2,Datos[#Headers],0),FALSE))</f>
        <v>-27.686000000000007</v>
      </c>
      <c r="BG57" s="13">
        <f>IF($C$1="mm",VLOOKUP($B57,Datos[],MATCH($C$2,Datos[#Headers],0),FALSE)-VLOOKUP(BG$4,Datos[],MATCH($C$2,Datos[#Headers],0),FALSE),(VLOOKUP($B57,Datos[],MATCH($C$2,Datos[#Headers],0),FALSE)-VLOOKUP(BG$4,Datos[],MATCH($C$2,Datos[#Headers],0),FALSE))/VLOOKUP($B57,Datos[],MATCH($C$2,Datos[#Headers],0),FALSE))</f>
        <v>-40.385999999999996</v>
      </c>
      <c r="BH57" s="13">
        <f>IF($C$1="mm",VLOOKUP($B57,Datos[],MATCH($C$2,Datos[#Headers],0),FALSE)-VLOOKUP(BH$4,Datos[],MATCH($C$2,Datos[#Headers],0),FALSE),(VLOOKUP($B57,Datos[],MATCH($C$2,Datos[#Headers],0),FALSE)-VLOOKUP(BH$4,Datos[],MATCH($C$2,Datos[#Headers],0),FALSE))/VLOOKUP($B57,Datos[],MATCH($C$2,Datos[#Headers],0),FALSE))</f>
        <v>-53.186000000000007</v>
      </c>
      <c r="BI57" s="13">
        <f>IF($C$1="mm",VLOOKUP($B57,Datos[],MATCH($C$2,Datos[#Headers],0),FALSE)-VLOOKUP(BI$4,Datos[],MATCH($C$2,Datos[#Headers],0),FALSE),(VLOOKUP($B57,Datos[],MATCH($C$2,Datos[#Headers],0),FALSE)-VLOOKUP(BI$4,Datos[],MATCH($C$2,Datos[#Headers],0),FALSE))/VLOOKUP($B57,Datos[],MATCH($C$2,Datos[#Headers],0),FALSE))</f>
        <v>7.8739999999999952</v>
      </c>
      <c r="BJ57" s="13">
        <f>IF($C$1="mm",VLOOKUP($B57,Datos[],MATCH($C$2,Datos[#Headers],0),FALSE)-VLOOKUP(BJ$4,Datos[],MATCH($C$2,Datos[#Headers],0),FALSE),(VLOOKUP($B57,Datos[],MATCH($C$2,Datos[#Headers],0),FALSE)-VLOOKUP(BJ$4,Datos[],MATCH($C$2,Datos[#Headers],0),FALSE))/VLOOKUP($B57,Datos[],MATCH($C$2,Datos[#Headers],0),FALSE))</f>
        <v>2.7940000000000111</v>
      </c>
      <c r="BK57" s="13">
        <f>IF($C$1="mm",VLOOKUP($B57,Datos[],MATCH($C$2,Datos[#Headers],0),FALSE)-VLOOKUP(BK$4,Datos[],MATCH($C$2,Datos[#Headers],0),FALSE),(VLOOKUP($B57,Datos[],MATCH($C$2,Datos[#Headers],0),FALSE)-VLOOKUP(BK$4,Datos[],MATCH($C$2,Datos[#Headers],0),FALSE))/VLOOKUP($B57,Datos[],MATCH($C$2,Datos[#Headers],0),FALSE))</f>
        <v>-25.145999999999987</v>
      </c>
      <c r="BL57" s="13">
        <f>IF($C$1="mm",VLOOKUP($B57,Datos[],MATCH($C$2,Datos[#Headers],0),FALSE)-VLOOKUP(BL$4,Datos[],MATCH($C$2,Datos[#Headers],0),FALSE),(VLOOKUP($B57,Datos[],MATCH($C$2,Datos[#Headers],0),FALSE)-VLOOKUP(BL$4,Datos[],MATCH($C$2,Datos[#Headers],0),FALSE))/VLOOKUP($B57,Datos[],MATCH($C$2,Datos[#Headers],0),FALSE))</f>
        <v>-58.166000000000025</v>
      </c>
      <c r="BM57" s="13">
        <f>IF($C$1="mm",VLOOKUP($B57,Datos[],MATCH($C$2,Datos[#Headers],0),FALSE)-VLOOKUP(BM$4,Datos[],MATCH($C$2,Datos[#Headers],0),FALSE),(VLOOKUP($B57,Datos[],MATCH($C$2,Datos[#Headers],0),FALSE)-VLOOKUP(BM$4,Datos[],MATCH($C$2,Datos[#Headers],0),FALSE))/VLOOKUP($B57,Datos[],MATCH($C$2,Datos[#Headers],0),FALSE))</f>
        <v>-58.166000000000025</v>
      </c>
    </row>
    <row r="58" spans="2:65" s="10" customFormat="1" ht="29.7" customHeight="1" x14ac:dyDescent="0.55000000000000004">
      <c r="B58" s="29" t="s">
        <v>32</v>
      </c>
      <c r="C58" s="13">
        <f>IF($C$1="mm",VLOOKUP($B58,Datos[],MATCH($C$2,Datos[#Headers],0),FALSE)-VLOOKUP(C$4,Datos[],MATCH($C$2,Datos[#Headers],0),FALSE),(VLOOKUP($B58,Datos[],MATCH($C$2,Datos[#Headers],0),FALSE)-VLOOKUP(C$4,Datos[],MATCH($C$2,Datos[#Headers],0),FALSE))/VLOOKUP($B58,Datos[],MATCH($C$2,Datos[#Headers],0),FALSE))</f>
        <v>65.532000000000011</v>
      </c>
      <c r="D58" s="13">
        <f>IF($C$1="mm",VLOOKUP($B58,Datos[],MATCH($C$2,Datos[#Headers],0),FALSE)-VLOOKUP(D$4,Datos[],MATCH($C$2,Datos[#Headers],0),FALSE),(VLOOKUP($B58,Datos[],MATCH($C$2,Datos[#Headers],0),FALSE)-VLOOKUP(D$4,Datos[],MATCH($C$2,Datos[#Headers],0),FALSE))/VLOOKUP($B58,Datos[],MATCH($C$2,Datos[#Headers],0),FALSE))</f>
        <v>65.532000000000011</v>
      </c>
      <c r="E58" s="13">
        <f>IF($C$1="mm",VLOOKUP($B58,Datos[],MATCH($C$2,Datos[#Headers],0),FALSE)-VLOOKUP(E$4,Datos[],MATCH($C$2,Datos[#Headers],0),FALSE),(VLOOKUP($B58,Datos[],MATCH($C$2,Datos[#Headers],0),FALSE)-VLOOKUP(E$4,Datos[],MATCH($C$2,Datos[#Headers],0),FALSE))/VLOOKUP($B58,Datos[],MATCH($C$2,Datos[#Headers],0),FALSE))</f>
        <v>-26.5</v>
      </c>
      <c r="F58" s="13">
        <f>IF($C$1="mm",VLOOKUP($B58,Datos[],MATCH($C$2,Datos[#Headers],0),FALSE)-VLOOKUP(F$4,Datos[],MATCH($C$2,Datos[#Headers],0),FALSE),(VLOOKUP($B58,Datos[],MATCH($C$2,Datos[#Headers],0),FALSE)-VLOOKUP(F$4,Datos[],MATCH($C$2,Datos[#Headers],0),FALSE))/VLOOKUP($B58,Datos[],MATCH($C$2,Datos[#Headers],0),FALSE))</f>
        <v>-6.3499999999999943</v>
      </c>
      <c r="G58" s="13">
        <f>IF($C$1="mm",VLOOKUP($B58,Datos[],MATCH($C$2,Datos[#Headers],0),FALSE)-VLOOKUP(G$4,Datos[],MATCH($C$2,Datos[#Headers],0),FALSE),(VLOOKUP($B58,Datos[],MATCH($C$2,Datos[#Headers],0),FALSE)-VLOOKUP(G$4,Datos[],MATCH($C$2,Datos[#Headers],0),FALSE))/VLOOKUP($B58,Datos[],MATCH($C$2,Datos[#Headers],0),FALSE))</f>
        <v>-6.3499999999999943</v>
      </c>
      <c r="H58" s="13">
        <f>IF($C$1="mm",VLOOKUP($B58,Datos[],MATCH($C$2,Datos[#Headers],0),FALSE)-VLOOKUP(H$4,Datos[],MATCH($C$2,Datos[#Headers],0),FALSE),(VLOOKUP($B58,Datos[],MATCH($C$2,Datos[#Headers],0),FALSE)-VLOOKUP(H$4,Datos[],MATCH($C$2,Datos[#Headers],0),FALSE))/VLOOKUP($B58,Datos[],MATCH($C$2,Datos[#Headers],0),FALSE))</f>
        <v>47.498000000000019</v>
      </c>
      <c r="I58" s="13">
        <f>IF($C$1="mm",VLOOKUP($B58,Datos[],MATCH($C$2,Datos[#Headers],0),FALSE)-VLOOKUP(I$4,Datos[],MATCH($C$2,Datos[#Headers],0),FALSE),(VLOOKUP($B58,Datos[],MATCH($C$2,Datos[#Headers],0),FALSE)-VLOOKUP(I$4,Datos[],MATCH($C$2,Datos[#Headers],0),FALSE))/VLOOKUP($B58,Datos[],MATCH($C$2,Datos[#Headers],0),FALSE))</f>
        <v>0</v>
      </c>
      <c r="J58" s="13">
        <f>IF($C$1="mm",VLOOKUP($B58,Datos[],MATCH($C$2,Datos[#Headers],0),FALSE)-VLOOKUP(J$4,Datos[],MATCH($C$2,Datos[#Headers],0),FALSE),(VLOOKUP($B58,Datos[],MATCH($C$2,Datos[#Headers],0),FALSE)-VLOOKUP(J$4,Datos[],MATCH($C$2,Datos[#Headers],0),FALSE))/VLOOKUP($B58,Datos[],MATCH($C$2,Datos[#Headers],0),FALSE))</f>
        <v>-1.2699999999999818</v>
      </c>
      <c r="K58" s="13">
        <f>IF($C$1="mm",VLOOKUP($B58,Datos[],MATCH($C$2,Datos[#Headers],0),FALSE)-VLOOKUP(K$4,Datos[],MATCH($C$2,Datos[#Headers],0),FALSE),(VLOOKUP($B58,Datos[],MATCH($C$2,Datos[#Headers],0),FALSE)-VLOOKUP(K$4,Datos[],MATCH($C$2,Datos[#Headers],0),FALSE))/VLOOKUP($B58,Datos[],MATCH($C$2,Datos[#Headers],0),FALSE))</f>
        <v>17.78</v>
      </c>
      <c r="L58" s="13">
        <f>IF($C$1="mm",VLOOKUP($B58,Datos[],MATCH($C$2,Datos[#Headers],0),FALSE)-VLOOKUP(L$4,Datos[],MATCH($C$2,Datos[#Headers],0),FALSE),(VLOOKUP($B58,Datos[],MATCH($C$2,Datos[#Headers],0),FALSE)-VLOOKUP(L$4,Datos[],MATCH($C$2,Datos[#Headers],0),FALSE))/VLOOKUP($B58,Datos[],MATCH($C$2,Datos[#Headers],0),FALSE))</f>
        <v>17.78</v>
      </c>
      <c r="M58" s="13">
        <f>IF($C$1="mm",VLOOKUP($B58,Datos[],MATCH($C$2,Datos[#Headers],0),FALSE)-VLOOKUP(M$4,Datos[],MATCH($C$2,Datos[#Headers],0),FALSE),(VLOOKUP($B58,Datos[],MATCH($C$2,Datos[#Headers],0),FALSE)-VLOOKUP(M$4,Datos[],MATCH($C$2,Datos[#Headers],0),FALSE))/VLOOKUP($B58,Datos[],MATCH($C$2,Datos[#Headers],0),FALSE))</f>
        <v>-4.5720000000000027</v>
      </c>
      <c r="N58" s="13">
        <f>IF($C$1="mm",VLOOKUP($B58,Datos[],MATCH($C$2,Datos[#Headers],0),FALSE)-VLOOKUP(N$4,Datos[],MATCH($C$2,Datos[#Headers],0),FALSE),(VLOOKUP($B58,Datos[],MATCH($C$2,Datos[#Headers],0),FALSE)-VLOOKUP(N$4,Datos[],MATCH($C$2,Datos[#Headers],0),FALSE))/VLOOKUP($B58,Datos[],MATCH($C$2,Datos[#Headers],0),FALSE))</f>
        <v>32.512</v>
      </c>
      <c r="O58" s="13">
        <f>IF($C$1="mm",VLOOKUP($B58,Datos[],MATCH($C$2,Datos[#Headers],0),FALSE)-VLOOKUP(O$4,Datos[],MATCH($C$2,Datos[#Headers],0),FALSE),(VLOOKUP($B58,Datos[],MATCH($C$2,Datos[#Headers],0),FALSE)-VLOOKUP(O$4,Datos[],MATCH($C$2,Datos[#Headers],0),FALSE))/VLOOKUP($B58,Datos[],MATCH($C$2,Datos[#Headers],0),FALSE))</f>
        <v>5.5</v>
      </c>
      <c r="P58" s="13">
        <f>IF($C$1="mm",VLOOKUP($B58,Datos[],MATCH($C$2,Datos[#Headers],0),FALSE)-VLOOKUP(P$4,Datos[],MATCH($C$2,Datos[#Headers],0),FALSE),(VLOOKUP($B58,Datos[],MATCH($C$2,Datos[#Headers],0),FALSE)-VLOOKUP(P$4,Datos[],MATCH($C$2,Datos[#Headers],0),FALSE))/VLOOKUP($B58,Datos[],MATCH($C$2,Datos[#Headers],0),FALSE))</f>
        <v>-17.5</v>
      </c>
      <c r="Q58" s="13">
        <f>IF($C$1="mm",VLOOKUP($B58,Datos[],MATCH($C$2,Datos[#Headers],0),FALSE)-VLOOKUP(Q$4,Datos[],MATCH($C$2,Datos[#Headers],0),FALSE),(VLOOKUP($B58,Datos[],MATCH($C$2,Datos[#Headers],0),FALSE)-VLOOKUP(Q$4,Datos[],MATCH($C$2,Datos[#Headers],0),FALSE))/VLOOKUP($B58,Datos[],MATCH($C$2,Datos[#Headers],0),FALSE))</f>
        <v>3.5</v>
      </c>
      <c r="R58" s="13">
        <f>IF($C$1="mm",VLOOKUP($B58,Datos[],MATCH($C$2,Datos[#Headers],0),FALSE)-VLOOKUP(R$4,Datos[],MATCH($C$2,Datos[#Headers],0),FALSE),(VLOOKUP($B58,Datos[],MATCH($C$2,Datos[#Headers],0),FALSE)-VLOOKUP(R$4,Datos[],MATCH($C$2,Datos[#Headers],0),FALSE))/VLOOKUP($B58,Datos[],MATCH($C$2,Datos[#Headers],0),FALSE))</f>
        <v>-12.5</v>
      </c>
      <c r="S58" s="13">
        <f>IF($C$1="mm",VLOOKUP($B58,Datos[],MATCH($C$2,Datos[#Headers],0),FALSE)-VLOOKUP(S$4,Datos[],MATCH($C$2,Datos[#Headers],0),FALSE),(VLOOKUP($B58,Datos[],MATCH($C$2,Datos[#Headers],0),FALSE)-VLOOKUP(S$4,Datos[],MATCH($C$2,Datos[#Headers],0),FALSE))/VLOOKUP($B58,Datos[],MATCH($C$2,Datos[#Headers],0),FALSE))</f>
        <v>30</v>
      </c>
      <c r="T58" s="13">
        <f>IF($C$1="mm",VLOOKUP($B58,Datos[],MATCH($C$2,Datos[#Headers],0),FALSE)-VLOOKUP(T$4,Datos[],MATCH($C$2,Datos[#Headers],0),FALSE),(VLOOKUP($B58,Datos[],MATCH($C$2,Datos[#Headers],0),FALSE)-VLOOKUP(T$4,Datos[],MATCH($C$2,Datos[#Headers],0),FALSE))/VLOOKUP($B58,Datos[],MATCH($C$2,Datos[#Headers],0),FALSE))</f>
        <v>20.5</v>
      </c>
      <c r="U58" s="13">
        <f>IF($C$1="mm",VLOOKUP($B58,Datos[],MATCH($C$2,Datos[#Headers],0),FALSE)-VLOOKUP(U$4,Datos[],MATCH($C$2,Datos[#Headers],0),FALSE),(VLOOKUP($B58,Datos[],MATCH($C$2,Datos[#Headers],0),FALSE)-VLOOKUP(U$4,Datos[],MATCH($C$2,Datos[#Headers],0),FALSE))/VLOOKUP($B58,Datos[],MATCH($C$2,Datos[#Headers],0),FALSE))</f>
        <v>2.5</v>
      </c>
      <c r="V58" s="13">
        <f>IF($C$1="mm",VLOOKUP($B58,Datos[],MATCH($C$2,Datos[#Headers],0),FALSE)-VLOOKUP(V$4,Datos[],MATCH($C$2,Datos[#Headers],0),FALSE),(VLOOKUP($B58,Datos[],MATCH($C$2,Datos[#Headers],0),FALSE)-VLOOKUP(V$4,Datos[],MATCH($C$2,Datos[#Headers],0),FALSE))/VLOOKUP($B58,Datos[],MATCH($C$2,Datos[#Headers],0),FALSE))</f>
        <v>17.78</v>
      </c>
      <c r="W58" s="13">
        <f>IF($C$1="mm",VLOOKUP($B58,Datos[],MATCH($C$2,Datos[#Headers],0),FALSE)-VLOOKUP(W$4,Datos[],MATCH($C$2,Datos[#Headers],0),FALSE),(VLOOKUP($B58,Datos[],MATCH($C$2,Datos[#Headers],0),FALSE)-VLOOKUP(W$4,Datos[],MATCH($C$2,Datos[#Headers],0),FALSE))/VLOOKUP($B58,Datos[],MATCH($C$2,Datos[#Headers],0),FALSE))</f>
        <v>-17.5</v>
      </c>
      <c r="X58" s="13">
        <f>IF($C$1="mm",VLOOKUP($B58,Datos[],MATCH($C$2,Datos[#Headers],0),FALSE)-VLOOKUP(X$4,Datos[],MATCH($C$2,Datos[#Headers],0),FALSE),(VLOOKUP($B58,Datos[],MATCH($C$2,Datos[#Headers],0),FALSE)-VLOOKUP(X$4,Datos[],MATCH($C$2,Datos[#Headers],0),FALSE))/VLOOKUP($B58,Datos[],MATCH($C$2,Datos[#Headers],0),FALSE))</f>
        <v>2.5</v>
      </c>
      <c r="Y58" s="13">
        <f>IF($C$1="mm",VLOOKUP($B58,Datos[],MATCH($C$2,Datos[#Headers],0),FALSE)-VLOOKUP(Y$4,Datos[],MATCH($C$2,Datos[#Headers],0),FALSE),(VLOOKUP($B58,Datos[],MATCH($C$2,Datos[#Headers],0),FALSE)-VLOOKUP(Y$4,Datos[],MATCH($C$2,Datos[#Headers],0),FALSE))/VLOOKUP($B58,Datos[],MATCH($C$2,Datos[#Headers],0),FALSE))</f>
        <v>-11.5</v>
      </c>
      <c r="Z58" s="13">
        <f>IF($C$1="mm",VLOOKUP($B58,Datos[],MATCH($C$2,Datos[#Headers],0),FALSE)-VLOOKUP(Z$4,Datos[],MATCH($C$2,Datos[#Headers],0),FALSE),(VLOOKUP($B58,Datos[],MATCH($C$2,Datos[#Headers],0),FALSE)-VLOOKUP(Z$4,Datos[],MATCH($C$2,Datos[#Headers],0),FALSE))/VLOOKUP($B58,Datos[],MATCH($C$2,Datos[#Headers],0),FALSE))</f>
        <v>5.5879999999999939</v>
      </c>
      <c r="AA58" s="13">
        <f>IF($C$1="mm",VLOOKUP($B58,Datos[],MATCH($C$2,Datos[#Headers],0),FALSE)-VLOOKUP(AA$4,Datos[],MATCH($C$2,Datos[#Headers],0),FALSE),(VLOOKUP($B58,Datos[],MATCH($C$2,Datos[#Headers],0),FALSE)-VLOOKUP(AA$4,Datos[],MATCH($C$2,Datos[#Headers],0),FALSE))/VLOOKUP($B58,Datos[],MATCH($C$2,Datos[#Headers],0),FALSE))</f>
        <v>1.5</v>
      </c>
      <c r="AB58" s="13">
        <f>IF($C$1="mm",VLOOKUP($B58,Datos[],MATCH($C$2,Datos[#Headers],0),FALSE)-VLOOKUP(AB$4,Datos[],MATCH($C$2,Datos[#Headers],0),FALSE),(VLOOKUP($B58,Datos[],MATCH($C$2,Datos[#Headers],0),FALSE)-VLOOKUP(AB$4,Datos[],MATCH($C$2,Datos[#Headers],0),FALSE))/VLOOKUP($B58,Datos[],MATCH($C$2,Datos[#Headers],0),FALSE))</f>
        <v>27.432000000000016</v>
      </c>
      <c r="AC58" s="13">
        <f>IF($C$1="mm",VLOOKUP($B58,Datos[],MATCH($C$2,Datos[#Headers],0),FALSE)-VLOOKUP(AC$4,Datos[],MATCH($C$2,Datos[#Headers],0),FALSE),(VLOOKUP($B58,Datos[],MATCH($C$2,Datos[#Headers],0),FALSE)-VLOOKUP(AC$4,Datos[],MATCH($C$2,Datos[#Headers],0),FALSE))/VLOOKUP($B58,Datos[],MATCH($C$2,Datos[#Headers],0),FALSE))</f>
        <v>-31.496000000000009</v>
      </c>
      <c r="AD58" s="13">
        <f>IF($C$1="mm",VLOOKUP($B58,Datos[],MATCH($C$2,Datos[#Headers],0),FALSE)-VLOOKUP(AD$4,Datos[],MATCH($C$2,Datos[#Headers],0),FALSE),(VLOOKUP($B58,Datos[],MATCH($C$2,Datos[#Headers],0),FALSE)-VLOOKUP(AD$4,Datos[],MATCH($C$2,Datos[#Headers],0),FALSE))/VLOOKUP($B58,Datos[],MATCH($C$2,Datos[#Headers],0),FALSE))</f>
        <v>31.495999999999981</v>
      </c>
      <c r="AE58" s="13">
        <f>IF($C$1="mm",VLOOKUP($B58,Datos[],MATCH($C$2,Datos[#Headers],0),FALSE)-VLOOKUP(AE$4,Datos[],MATCH($C$2,Datos[#Headers],0),FALSE),(VLOOKUP($B58,Datos[],MATCH($C$2,Datos[#Headers],0),FALSE)-VLOOKUP(AE$4,Datos[],MATCH($C$2,Datos[#Headers],0),FALSE))/VLOOKUP($B58,Datos[],MATCH($C$2,Datos[#Headers],0),FALSE))</f>
        <v>25.400000000000006</v>
      </c>
      <c r="AF58" s="13">
        <f>IF($C$1="mm",VLOOKUP($B58,Datos[],MATCH($C$2,Datos[#Headers],0),FALSE)-VLOOKUP(AF$4,Datos[],MATCH($C$2,Datos[#Headers],0),FALSE),(VLOOKUP($B58,Datos[],MATCH($C$2,Datos[#Headers],0),FALSE)-VLOOKUP(AF$4,Datos[],MATCH($C$2,Datos[#Headers],0),FALSE))/VLOOKUP($B58,Datos[],MATCH($C$2,Datos[#Headers],0),FALSE))</f>
        <v>1.5240000000000009</v>
      </c>
      <c r="AG58" s="13">
        <f>IF($C$1="mm",VLOOKUP($B58,Datos[],MATCH($C$2,Datos[#Headers],0),FALSE)-VLOOKUP(AG$4,Datos[],MATCH($C$2,Datos[#Headers],0),FALSE),(VLOOKUP($B58,Datos[],MATCH($C$2,Datos[#Headers],0),FALSE)-VLOOKUP(AG$4,Datos[],MATCH($C$2,Datos[#Headers],0),FALSE))/VLOOKUP($B58,Datos[],MATCH($C$2,Datos[#Headers],0),FALSE))</f>
        <v>5.5879999999999939</v>
      </c>
      <c r="AH58" s="13">
        <f>IF($C$1="mm",VLOOKUP($B58,Datos[],MATCH($C$2,Datos[#Headers],0),FALSE)-VLOOKUP(AH$4,Datos[],MATCH($C$2,Datos[#Headers],0),FALSE),(VLOOKUP($B58,Datos[],MATCH($C$2,Datos[#Headers],0),FALSE)-VLOOKUP(AH$4,Datos[],MATCH($C$2,Datos[#Headers],0),FALSE))/VLOOKUP($B58,Datos[],MATCH($C$2,Datos[#Headers],0),FALSE))</f>
        <v>9.6519999999999868</v>
      </c>
      <c r="AI58" s="13">
        <f>IF($C$1="mm",VLOOKUP($B58,Datos[],MATCH($C$2,Datos[#Headers],0),FALSE)-VLOOKUP(AI$4,Datos[],MATCH($C$2,Datos[#Headers],0),FALSE),(VLOOKUP($B58,Datos[],MATCH($C$2,Datos[#Headers],0),FALSE)-VLOOKUP(AI$4,Datos[],MATCH($C$2,Datos[#Headers],0),FALSE))/VLOOKUP($B58,Datos[],MATCH($C$2,Datos[#Headers],0),FALSE))</f>
        <v>-5.3340000000000032</v>
      </c>
      <c r="AJ58" s="13">
        <f>IF($C$1="mm",VLOOKUP($B58,Datos[],MATCH($C$2,Datos[#Headers],0),FALSE)-VLOOKUP(AJ$4,Datos[],MATCH($C$2,Datos[#Headers],0),FALSE),(VLOOKUP($B58,Datos[],MATCH($C$2,Datos[#Headers],0),FALSE)-VLOOKUP(AJ$4,Datos[],MATCH($C$2,Datos[#Headers],0),FALSE))/VLOOKUP($B58,Datos[],MATCH($C$2,Datos[#Headers],0),FALSE))</f>
        <v>27.432000000000016</v>
      </c>
      <c r="AK58" s="13">
        <f>IF($C$1="mm",VLOOKUP($B58,Datos[],MATCH($C$2,Datos[#Headers],0),FALSE)-VLOOKUP(AK$4,Datos[],MATCH($C$2,Datos[#Headers],0),FALSE),(VLOOKUP($B58,Datos[],MATCH($C$2,Datos[#Headers],0),FALSE)-VLOOKUP(AK$4,Datos[],MATCH($C$2,Datos[#Headers],0),FALSE))/VLOOKUP($B58,Datos[],MATCH($C$2,Datos[#Headers],0),FALSE))</f>
        <v>4.5</v>
      </c>
      <c r="AL58" s="13">
        <f>IF($C$1="mm",VLOOKUP($B58,Datos[],MATCH($C$2,Datos[#Headers],0),FALSE)-VLOOKUP(AL$4,Datos[],MATCH($C$2,Datos[#Headers],0),FALSE),(VLOOKUP($B58,Datos[],MATCH($C$2,Datos[#Headers],0),FALSE)-VLOOKUP(AL$4,Datos[],MATCH($C$2,Datos[#Headers],0),FALSE))/VLOOKUP($B58,Datos[],MATCH($C$2,Datos[#Headers],0),FALSE))</f>
        <v>-19.5</v>
      </c>
      <c r="AM58" s="13">
        <f>IF($C$1="mm",VLOOKUP($B58,Datos[],MATCH($C$2,Datos[#Headers],0),FALSE)-VLOOKUP(AM$4,Datos[],MATCH($C$2,Datos[#Headers],0),FALSE),(VLOOKUP($B58,Datos[],MATCH($C$2,Datos[#Headers],0),FALSE)-VLOOKUP(AM$4,Datos[],MATCH($C$2,Datos[#Headers],0),FALSE))/VLOOKUP($B58,Datos[],MATCH($C$2,Datos[#Headers],0),FALSE))</f>
        <v>22.606000000000023</v>
      </c>
      <c r="AN58" s="13">
        <f>IF($C$1="mm",VLOOKUP($B58,Datos[],MATCH($C$2,Datos[#Headers],0),FALSE)-VLOOKUP(AN$4,Datos[],MATCH($C$2,Datos[#Headers],0),FALSE),(VLOOKUP($B58,Datos[],MATCH($C$2,Datos[#Headers],0),FALSE)-VLOOKUP(AN$4,Datos[],MATCH($C$2,Datos[#Headers],0),FALSE))/VLOOKUP($B58,Datos[],MATCH($C$2,Datos[#Headers],0),FALSE))</f>
        <v>-4.5720000000000027</v>
      </c>
      <c r="AO58" s="13">
        <f>IF($C$1="mm",VLOOKUP($B58,Datos[],MATCH($C$2,Datos[#Headers],0),FALSE)-VLOOKUP(AO$4,Datos[],MATCH($C$2,Datos[#Headers],0),FALSE),(VLOOKUP($B58,Datos[],MATCH($C$2,Datos[#Headers],0),FALSE)-VLOOKUP(AO$4,Datos[],MATCH($C$2,Datos[#Headers],0),FALSE))/VLOOKUP($B58,Datos[],MATCH($C$2,Datos[#Headers],0),FALSE))</f>
        <v>17.52600000000001</v>
      </c>
      <c r="AP58" s="13">
        <f>IF($C$1="mm",VLOOKUP($B58,Datos[],MATCH($C$2,Datos[#Headers],0),FALSE)-VLOOKUP(AP$4,Datos[],MATCH($C$2,Datos[#Headers],0),FALSE),(VLOOKUP($B58,Datos[],MATCH($C$2,Datos[#Headers],0),FALSE)-VLOOKUP(AP$4,Datos[],MATCH($C$2,Datos[#Headers],0),FALSE))/VLOOKUP($B58,Datos[],MATCH($C$2,Datos[#Headers],0),FALSE))</f>
        <v>12.699999999999989</v>
      </c>
      <c r="AQ58" s="13">
        <f>IF($C$1="mm",VLOOKUP($B58,Datos[],MATCH($C$2,Datos[#Headers],0),FALSE)-VLOOKUP(AQ$4,Datos[],MATCH($C$2,Datos[#Headers],0),FALSE),(VLOOKUP($B58,Datos[],MATCH($C$2,Datos[#Headers],0),FALSE)-VLOOKUP(AQ$4,Datos[],MATCH($C$2,Datos[#Headers],0),FALSE))/VLOOKUP($B58,Datos[],MATCH($C$2,Datos[#Headers],0),FALSE))</f>
        <v>-25.5</v>
      </c>
      <c r="AR58" s="13">
        <f>IF($C$1="mm",VLOOKUP($B58,Datos[],MATCH($C$2,Datos[#Headers],0),FALSE)-VLOOKUP(AR$4,Datos[],MATCH($C$2,Datos[#Headers],0),FALSE),(VLOOKUP($B58,Datos[],MATCH($C$2,Datos[#Headers],0),FALSE)-VLOOKUP(AR$4,Datos[],MATCH($C$2,Datos[#Headers],0),FALSE))/VLOOKUP($B58,Datos[],MATCH($C$2,Datos[#Headers],0),FALSE))</f>
        <v>-17.5</v>
      </c>
      <c r="AS58" s="13">
        <f>IF($C$1="mm",VLOOKUP($B58,Datos[],MATCH($C$2,Datos[#Headers],0),FALSE)-VLOOKUP(AS$4,Datos[],MATCH($C$2,Datos[#Headers],0),FALSE),(VLOOKUP($B58,Datos[],MATCH($C$2,Datos[#Headers],0),FALSE)-VLOOKUP(AS$4,Datos[],MATCH($C$2,Datos[#Headers],0),FALSE))/VLOOKUP($B58,Datos[],MATCH($C$2,Datos[#Headers],0),FALSE))</f>
        <v>35.56</v>
      </c>
      <c r="AT58" s="13">
        <f>IF($C$1="mm",VLOOKUP($B58,Datos[],MATCH($C$2,Datos[#Headers],0),FALSE)-VLOOKUP(AT$4,Datos[],MATCH($C$2,Datos[#Headers],0),FALSE),(VLOOKUP($B58,Datos[],MATCH($C$2,Datos[#Headers],0),FALSE)-VLOOKUP(AT$4,Datos[],MATCH($C$2,Datos[#Headers],0),FALSE))/VLOOKUP($B58,Datos[],MATCH($C$2,Datos[#Headers],0),FALSE))</f>
        <v>19.050000000000011</v>
      </c>
      <c r="AU58" s="13">
        <f>IF($C$1="mm",VLOOKUP($B58,Datos[],MATCH($C$2,Datos[#Headers],0),FALSE)-VLOOKUP(AU$4,Datos[],MATCH($C$2,Datos[#Headers],0),FALSE),(VLOOKUP($B58,Datos[],MATCH($C$2,Datos[#Headers],0),FALSE)-VLOOKUP(AU$4,Datos[],MATCH($C$2,Datos[#Headers],0),FALSE))/VLOOKUP($B58,Datos[],MATCH($C$2,Datos[#Headers],0),FALSE))</f>
        <v>55.880000000000024</v>
      </c>
      <c r="AV58" s="13">
        <f>IF($C$1="mm",VLOOKUP($B58,Datos[],MATCH($C$2,Datos[#Headers],0),FALSE)-VLOOKUP(AV$4,Datos[],MATCH($C$2,Datos[#Headers],0),FALSE),(VLOOKUP($B58,Datos[],MATCH($C$2,Datos[#Headers],0),FALSE)-VLOOKUP(AV$4,Datos[],MATCH($C$2,Datos[#Headers],0),FALSE))/VLOOKUP($B58,Datos[],MATCH($C$2,Datos[#Headers],0),FALSE))</f>
        <v>-19.5</v>
      </c>
      <c r="AW58" s="13">
        <f>IF($C$1="mm",VLOOKUP($B58,Datos[],MATCH($C$2,Datos[#Headers],0),FALSE)-VLOOKUP(AW$4,Datos[],MATCH($C$2,Datos[#Headers],0),FALSE),(VLOOKUP($B58,Datos[],MATCH($C$2,Datos[#Headers],0),FALSE)-VLOOKUP(AW$4,Datos[],MATCH($C$2,Datos[#Headers],0),FALSE))/VLOOKUP($B58,Datos[],MATCH($C$2,Datos[#Headers],0),FALSE))</f>
        <v>6.3499999999999943</v>
      </c>
      <c r="AX58" s="13">
        <f>IF($C$1="mm",VLOOKUP($B58,Datos[],MATCH($C$2,Datos[#Headers],0),FALSE)-VLOOKUP(AX$4,Datos[],MATCH($C$2,Datos[#Headers],0),FALSE),(VLOOKUP($B58,Datos[],MATCH($C$2,Datos[#Headers],0),FALSE)-VLOOKUP(AX$4,Datos[],MATCH($C$2,Datos[#Headers],0),FALSE))/VLOOKUP($B58,Datos[],MATCH($C$2,Datos[#Headers],0),FALSE))</f>
        <v>-19.049999999999983</v>
      </c>
      <c r="AY58" s="13">
        <f>IF($C$1="mm",VLOOKUP($B58,Datos[],MATCH($C$2,Datos[#Headers],0),FALSE)-VLOOKUP(AY$4,Datos[],MATCH($C$2,Datos[#Headers],0),FALSE),(VLOOKUP($B58,Datos[],MATCH($C$2,Datos[#Headers],0),FALSE)-VLOOKUP(AY$4,Datos[],MATCH($C$2,Datos[#Headers],0),FALSE))/VLOOKUP($B58,Datos[],MATCH($C$2,Datos[#Headers],0),FALSE))</f>
        <v>22.859999999999985</v>
      </c>
      <c r="AZ58" s="13">
        <f>IF($C$1="mm",VLOOKUP($B58,Datos[],MATCH($C$2,Datos[#Headers],0),FALSE)-VLOOKUP(AZ$4,Datos[],MATCH($C$2,Datos[#Headers],0),FALSE),(VLOOKUP($B58,Datos[],MATCH($C$2,Datos[#Headers],0),FALSE)-VLOOKUP(AZ$4,Datos[],MATCH($C$2,Datos[#Headers],0),FALSE))/VLOOKUP($B58,Datos[],MATCH($C$2,Datos[#Headers],0),FALSE))</f>
        <v>17.78</v>
      </c>
      <c r="BA58" s="13">
        <f>IF($C$1="mm",VLOOKUP($B58,Datos[],MATCH($C$2,Datos[#Headers],0),FALSE)-VLOOKUP(BA$4,Datos[],MATCH($C$2,Datos[#Headers],0),FALSE),(VLOOKUP($B58,Datos[],MATCH($C$2,Datos[#Headers],0),FALSE)-VLOOKUP(BA$4,Datos[],MATCH($C$2,Datos[#Headers],0),FALSE))/VLOOKUP($B58,Datos[],MATCH($C$2,Datos[#Headers],0),FALSE))</f>
        <v>35.56</v>
      </c>
      <c r="BB58" s="13" t="e">
        <f>IF($C$1="mm",VLOOKUP($B58,Datos[],MATCH($C$2,Datos[#Headers],0),FALSE)-VLOOKUP(BB$4,Datos[],MATCH($C$2,Datos[#Headers],0),FALSE),(VLOOKUP($B58,Datos[],MATCH($C$2,Datos[#Headers],0),FALSE)-VLOOKUP(BB$4,Datos[],MATCH($C$2,Datos[#Headers],0),FALSE))/VLOOKUP($B58,Datos[],MATCH($C$2,Datos[#Headers],0),FALSE))</f>
        <v>#N/A</v>
      </c>
      <c r="BC58" s="13">
        <f>IF($C$1="mm",VLOOKUP($B58,Datos[],MATCH($C$2,Datos[#Headers],0),FALSE)-VLOOKUP(BC$4,Datos[],MATCH($C$2,Datos[#Headers],0),FALSE),(VLOOKUP($B58,Datos[],MATCH($C$2,Datos[#Headers],0),FALSE)-VLOOKUP(BC$4,Datos[],MATCH($C$2,Datos[#Headers],0),FALSE))/VLOOKUP($B58,Datos[],MATCH($C$2,Datos[#Headers],0),FALSE))</f>
        <v>27.686000000000007</v>
      </c>
      <c r="BD58" s="13">
        <f>IF($C$1="mm",VLOOKUP($B58,Datos[],MATCH($C$2,Datos[#Headers],0),FALSE)-VLOOKUP(BD$4,Datos[],MATCH($C$2,Datos[#Headers],0),FALSE),(VLOOKUP($B58,Datos[],MATCH($C$2,Datos[#Headers],0),FALSE)-VLOOKUP(BD$4,Datos[],MATCH($C$2,Datos[#Headers],0),FALSE))/VLOOKUP($B58,Datos[],MATCH($C$2,Datos[#Headers],0),FALSE))</f>
        <v>0</v>
      </c>
      <c r="BE58" s="13">
        <f>IF($C$1="mm",VLOOKUP($B58,Datos[],MATCH($C$2,Datos[#Headers],0),FALSE)-VLOOKUP(BE$4,Datos[],MATCH($C$2,Datos[#Headers],0),FALSE),(VLOOKUP($B58,Datos[],MATCH($C$2,Datos[#Headers],0),FALSE)-VLOOKUP(BE$4,Datos[],MATCH($C$2,Datos[#Headers],0),FALSE))/VLOOKUP($B58,Datos[],MATCH($C$2,Datos[#Headers],0),FALSE))</f>
        <v>-25.400000000000006</v>
      </c>
      <c r="BF58" s="13">
        <f>IF($C$1="mm",VLOOKUP($B58,Datos[],MATCH($C$2,Datos[#Headers],0),FALSE)-VLOOKUP(BF$4,Datos[],MATCH($C$2,Datos[#Headers],0),FALSE),(VLOOKUP($B58,Datos[],MATCH($C$2,Datos[#Headers],0),FALSE)-VLOOKUP(BF$4,Datos[],MATCH($C$2,Datos[#Headers],0),FALSE))/VLOOKUP($B58,Datos[],MATCH($C$2,Datos[#Headers],0),FALSE))</f>
        <v>0</v>
      </c>
      <c r="BG58" s="13">
        <f>IF($C$1="mm",VLOOKUP($B58,Datos[],MATCH($C$2,Datos[#Headers],0),FALSE)-VLOOKUP(BG$4,Datos[],MATCH($C$2,Datos[#Headers],0),FALSE),(VLOOKUP($B58,Datos[],MATCH($C$2,Datos[#Headers],0),FALSE)-VLOOKUP(BG$4,Datos[],MATCH($C$2,Datos[#Headers],0),FALSE))/VLOOKUP($B58,Datos[],MATCH($C$2,Datos[#Headers],0),FALSE))</f>
        <v>-12.699999999999989</v>
      </c>
      <c r="BH58" s="13">
        <f>IF($C$1="mm",VLOOKUP($B58,Datos[],MATCH($C$2,Datos[#Headers],0),FALSE)-VLOOKUP(BH$4,Datos[],MATCH($C$2,Datos[#Headers],0),FALSE),(VLOOKUP($B58,Datos[],MATCH($C$2,Datos[#Headers],0),FALSE)-VLOOKUP(BH$4,Datos[],MATCH($C$2,Datos[#Headers],0),FALSE))/VLOOKUP($B58,Datos[],MATCH($C$2,Datos[#Headers],0),FALSE))</f>
        <v>-25.5</v>
      </c>
      <c r="BI58" s="13">
        <f>IF($C$1="mm",VLOOKUP($B58,Datos[],MATCH($C$2,Datos[#Headers],0),FALSE)-VLOOKUP(BI$4,Datos[],MATCH($C$2,Datos[#Headers],0),FALSE),(VLOOKUP($B58,Datos[],MATCH($C$2,Datos[#Headers],0),FALSE)-VLOOKUP(BI$4,Datos[],MATCH($C$2,Datos[#Headers],0),FALSE))/VLOOKUP($B58,Datos[],MATCH($C$2,Datos[#Headers],0),FALSE))</f>
        <v>35.56</v>
      </c>
      <c r="BJ58" s="13">
        <f>IF($C$1="mm",VLOOKUP($B58,Datos[],MATCH($C$2,Datos[#Headers],0),FALSE)-VLOOKUP(BJ$4,Datos[],MATCH($C$2,Datos[#Headers],0),FALSE),(VLOOKUP($B58,Datos[],MATCH($C$2,Datos[#Headers],0),FALSE)-VLOOKUP(BJ$4,Datos[],MATCH($C$2,Datos[#Headers],0),FALSE))/VLOOKUP($B58,Datos[],MATCH($C$2,Datos[#Headers],0),FALSE))</f>
        <v>30.480000000000018</v>
      </c>
      <c r="BK58" s="13">
        <f>IF($C$1="mm",VLOOKUP($B58,Datos[],MATCH($C$2,Datos[#Headers],0),FALSE)-VLOOKUP(BK$4,Datos[],MATCH($C$2,Datos[#Headers],0),FALSE),(VLOOKUP($B58,Datos[],MATCH($C$2,Datos[#Headers],0),FALSE)-VLOOKUP(BK$4,Datos[],MATCH($C$2,Datos[#Headers],0),FALSE))/VLOOKUP($B58,Datos[],MATCH($C$2,Datos[#Headers],0),FALSE))</f>
        <v>2.5400000000000205</v>
      </c>
      <c r="BL58" s="13">
        <f>IF($C$1="mm",VLOOKUP($B58,Datos[],MATCH($C$2,Datos[#Headers],0),FALSE)-VLOOKUP(BL$4,Datos[],MATCH($C$2,Datos[#Headers],0),FALSE),(VLOOKUP($B58,Datos[],MATCH($C$2,Datos[#Headers],0),FALSE)-VLOOKUP(BL$4,Datos[],MATCH($C$2,Datos[#Headers],0),FALSE))/VLOOKUP($B58,Datos[],MATCH($C$2,Datos[#Headers],0),FALSE))</f>
        <v>-30.480000000000018</v>
      </c>
      <c r="BM58" s="13">
        <f>IF($C$1="mm",VLOOKUP($B58,Datos[],MATCH($C$2,Datos[#Headers],0),FALSE)-VLOOKUP(BM$4,Datos[],MATCH($C$2,Datos[#Headers],0),FALSE),(VLOOKUP($B58,Datos[],MATCH($C$2,Datos[#Headers],0),FALSE)-VLOOKUP(BM$4,Datos[],MATCH($C$2,Datos[#Headers],0),FALSE))/VLOOKUP($B58,Datos[],MATCH($C$2,Datos[#Headers],0),FALSE))</f>
        <v>-30.480000000000018</v>
      </c>
    </row>
    <row r="59" spans="2:65" s="10" customFormat="1" ht="29.7" customHeight="1" x14ac:dyDescent="0.55000000000000004">
      <c r="B59" s="29" t="s">
        <v>33</v>
      </c>
      <c r="C59" s="13">
        <f>IF($C$1="mm",VLOOKUP($B59,Datos[],MATCH($C$2,Datos[#Headers],0),FALSE)-VLOOKUP(C$4,Datos[],MATCH($C$2,Datos[#Headers],0),FALSE),(VLOOKUP($B59,Datos[],MATCH($C$2,Datos[#Headers],0),FALSE)-VLOOKUP(C$4,Datos[],MATCH($C$2,Datos[#Headers],0),FALSE))/VLOOKUP($B59,Datos[],MATCH($C$2,Datos[#Headers],0),FALSE))</f>
        <v>90.932000000000016</v>
      </c>
      <c r="D59" s="13">
        <f>IF($C$1="mm",VLOOKUP($B59,Datos[],MATCH($C$2,Datos[#Headers],0),FALSE)-VLOOKUP(D$4,Datos[],MATCH($C$2,Datos[#Headers],0),FALSE),(VLOOKUP($B59,Datos[],MATCH($C$2,Datos[#Headers],0),FALSE)-VLOOKUP(D$4,Datos[],MATCH($C$2,Datos[#Headers],0),FALSE))/VLOOKUP($B59,Datos[],MATCH($C$2,Datos[#Headers],0),FALSE))</f>
        <v>90.932000000000016</v>
      </c>
      <c r="E59" s="13">
        <f>IF($C$1="mm",VLOOKUP($B59,Datos[],MATCH($C$2,Datos[#Headers],0),FALSE)-VLOOKUP(E$4,Datos[],MATCH($C$2,Datos[#Headers],0),FALSE),(VLOOKUP($B59,Datos[],MATCH($C$2,Datos[#Headers],0),FALSE)-VLOOKUP(E$4,Datos[],MATCH($C$2,Datos[#Headers],0),FALSE))/VLOOKUP($B59,Datos[],MATCH($C$2,Datos[#Headers],0),FALSE))</f>
        <v>-1.0999999999999943</v>
      </c>
      <c r="F59" s="13">
        <f>IF($C$1="mm",VLOOKUP($B59,Datos[],MATCH($C$2,Datos[#Headers],0),FALSE)-VLOOKUP(F$4,Datos[],MATCH($C$2,Datos[#Headers],0),FALSE),(VLOOKUP($B59,Datos[],MATCH($C$2,Datos[#Headers],0),FALSE)-VLOOKUP(F$4,Datos[],MATCH($C$2,Datos[#Headers],0),FALSE))/VLOOKUP($B59,Datos[],MATCH($C$2,Datos[#Headers],0),FALSE))</f>
        <v>19.050000000000011</v>
      </c>
      <c r="G59" s="13">
        <f>IF($C$1="mm",VLOOKUP($B59,Datos[],MATCH($C$2,Datos[#Headers],0),FALSE)-VLOOKUP(G$4,Datos[],MATCH($C$2,Datos[#Headers],0),FALSE),(VLOOKUP($B59,Datos[],MATCH($C$2,Datos[#Headers],0),FALSE)-VLOOKUP(G$4,Datos[],MATCH($C$2,Datos[#Headers],0),FALSE))/VLOOKUP($B59,Datos[],MATCH($C$2,Datos[#Headers],0),FALSE))</f>
        <v>19.050000000000011</v>
      </c>
      <c r="H59" s="13">
        <f>IF($C$1="mm",VLOOKUP($B59,Datos[],MATCH($C$2,Datos[#Headers],0),FALSE)-VLOOKUP(H$4,Datos[],MATCH($C$2,Datos[#Headers],0),FALSE),(VLOOKUP($B59,Datos[],MATCH($C$2,Datos[#Headers],0),FALSE)-VLOOKUP(H$4,Datos[],MATCH($C$2,Datos[#Headers],0),FALSE))/VLOOKUP($B59,Datos[],MATCH($C$2,Datos[#Headers],0),FALSE))</f>
        <v>72.898000000000025</v>
      </c>
      <c r="I59" s="13">
        <f>IF($C$1="mm",VLOOKUP($B59,Datos[],MATCH($C$2,Datos[#Headers],0),FALSE)-VLOOKUP(I$4,Datos[],MATCH($C$2,Datos[#Headers],0),FALSE),(VLOOKUP($B59,Datos[],MATCH($C$2,Datos[#Headers],0),FALSE)-VLOOKUP(I$4,Datos[],MATCH($C$2,Datos[#Headers],0),FALSE))/VLOOKUP($B59,Datos[],MATCH($C$2,Datos[#Headers],0),FALSE))</f>
        <v>25.400000000000006</v>
      </c>
      <c r="J59" s="13">
        <f>IF($C$1="mm",VLOOKUP($B59,Datos[],MATCH($C$2,Datos[#Headers],0),FALSE)-VLOOKUP(J$4,Datos[],MATCH($C$2,Datos[#Headers],0),FALSE),(VLOOKUP($B59,Datos[],MATCH($C$2,Datos[#Headers],0),FALSE)-VLOOKUP(J$4,Datos[],MATCH($C$2,Datos[#Headers],0),FALSE))/VLOOKUP($B59,Datos[],MATCH($C$2,Datos[#Headers],0),FALSE))</f>
        <v>24.130000000000024</v>
      </c>
      <c r="K59" s="13">
        <f>IF($C$1="mm",VLOOKUP($B59,Datos[],MATCH($C$2,Datos[#Headers],0),FALSE)-VLOOKUP(K$4,Datos[],MATCH($C$2,Datos[#Headers],0),FALSE),(VLOOKUP($B59,Datos[],MATCH($C$2,Datos[#Headers],0),FALSE)-VLOOKUP(K$4,Datos[],MATCH($C$2,Datos[#Headers],0),FALSE))/VLOOKUP($B59,Datos[],MATCH($C$2,Datos[#Headers],0),FALSE))</f>
        <v>43.180000000000007</v>
      </c>
      <c r="L59" s="13">
        <f>IF($C$1="mm",VLOOKUP($B59,Datos[],MATCH($C$2,Datos[#Headers],0),FALSE)-VLOOKUP(L$4,Datos[],MATCH($C$2,Datos[#Headers],0),FALSE),(VLOOKUP($B59,Datos[],MATCH($C$2,Datos[#Headers],0),FALSE)-VLOOKUP(L$4,Datos[],MATCH($C$2,Datos[#Headers],0),FALSE))/VLOOKUP($B59,Datos[],MATCH($C$2,Datos[#Headers],0),FALSE))</f>
        <v>43.180000000000007</v>
      </c>
      <c r="M59" s="13">
        <f>IF($C$1="mm",VLOOKUP($B59,Datos[],MATCH($C$2,Datos[#Headers],0),FALSE)-VLOOKUP(M$4,Datos[],MATCH($C$2,Datos[#Headers],0),FALSE),(VLOOKUP($B59,Datos[],MATCH($C$2,Datos[#Headers],0),FALSE)-VLOOKUP(M$4,Datos[],MATCH($C$2,Datos[#Headers],0),FALSE))/VLOOKUP($B59,Datos[],MATCH($C$2,Datos[#Headers],0),FALSE))</f>
        <v>20.828000000000003</v>
      </c>
      <c r="N59" s="13">
        <f>IF($C$1="mm",VLOOKUP($B59,Datos[],MATCH($C$2,Datos[#Headers],0),FALSE)-VLOOKUP(N$4,Datos[],MATCH($C$2,Datos[#Headers],0),FALSE),(VLOOKUP($B59,Datos[],MATCH($C$2,Datos[#Headers],0),FALSE)-VLOOKUP(N$4,Datos[],MATCH($C$2,Datos[#Headers],0),FALSE))/VLOOKUP($B59,Datos[],MATCH($C$2,Datos[#Headers],0),FALSE))</f>
        <v>57.912000000000006</v>
      </c>
      <c r="O59" s="13">
        <f>IF($C$1="mm",VLOOKUP($B59,Datos[],MATCH($C$2,Datos[#Headers],0),FALSE)-VLOOKUP(O$4,Datos[],MATCH($C$2,Datos[#Headers],0),FALSE),(VLOOKUP($B59,Datos[],MATCH($C$2,Datos[#Headers],0),FALSE)-VLOOKUP(O$4,Datos[],MATCH($C$2,Datos[#Headers],0),FALSE))/VLOOKUP($B59,Datos[],MATCH($C$2,Datos[#Headers],0),FALSE))</f>
        <v>30.900000000000006</v>
      </c>
      <c r="P59" s="13">
        <f>IF($C$1="mm",VLOOKUP($B59,Datos[],MATCH($C$2,Datos[#Headers],0),FALSE)-VLOOKUP(P$4,Datos[],MATCH($C$2,Datos[#Headers],0),FALSE),(VLOOKUP($B59,Datos[],MATCH($C$2,Datos[#Headers],0),FALSE)-VLOOKUP(P$4,Datos[],MATCH($C$2,Datos[#Headers],0),FALSE))/VLOOKUP($B59,Datos[],MATCH($C$2,Datos[#Headers],0),FALSE))</f>
        <v>7.9000000000000057</v>
      </c>
      <c r="Q59" s="13">
        <f>IF($C$1="mm",VLOOKUP($B59,Datos[],MATCH($C$2,Datos[#Headers],0),FALSE)-VLOOKUP(Q$4,Datos[],MATCH($C$2,Datos[#Headers],0),FALSE),(VLOOKUP($B59,Datos[],MATCH($C$2,Datos[#Headers],0),FALSE)-VLOOKUP(Q$4,Datos[],MATCH($C$2,Datos[#Headers],0),FALSE))/VLOOKUP($B59,Datos[],MATCH($C$2,Datos[#Headers],0),FALSE))</f>
        <v>28.900000000000006</v>
      </c>
      <c r="R59" s="13">
        <f>IF($C$1="mm",VLOOKUP($B59,Datos[],MATCH($C$2,Datos[#Headers],0),FALSE)-VLOOKUP(R$4,Datos[],MATCH($C$2,Datos[#Headers],0),FALSE),(VLOOKUP($B59,Datos[],MATCH($C$2,Datos[#Headers],0),FALSE)-VLOOKUP(R$4,Datos[],MATCH($C$2,Datos[#Headers],0),FALSE))/VLOOKUP($B59,Datos[],MATCH($C$2,Datos[#Headers],0),FALSE))</f>
        <v>12.900000000000006</v>
      </c>
      <c r="S59" s="13">
        <f>IF($C$1="mm",VLOOKUP($B59,Datos[],MATCH($C$2,Datos[#Headers],0),FALSE)-VLOOKUP(S$4,Datos[],MATCH($C$2,Datos[#Headers],0),FALSE),(VLOOKUP($B59,Datos[],MATCH($C$2,Datos[#Headers],0),FALSE)-VLOOKUP(S$4,Datos[],MATCH($C$2,Datos[#Headers],0),FALSE))/VLOOKUP($B59,Datos[],MATCH($C$2,Datos[#Headers],0),FALSE))</f>
        <v>55.400000000000006</v>
      </c>
      <c r="T59" s="13">
        <f>IF($C$1="mm",VLOOKUP($B59,Datos[],MATCH($C$2,Datos[#Headers],0),FALSE)-VLOOKUP(T$4,Datos[],MATCH($C$2,Datos[#Headers],0),FALSE),(VLOOKUP($B59,Datos[],MATCH($C$2,Datos[#Headers],0),FALSE)-VLOOKUP(T$4,Datos[],MATCH($C$2,Datos[#Headers],0),FALSE))/VLOOKUP($B59,Datos[],MATCH($C$2,Datos[#Headers],0),FALSE))</f>
        <v>45.900000000000006</v>
      </c>
      <c r="U59" s="13">
        <f>IF($C$1="mm",VLOOKUP($B59,Datos[],MATCH($C$2,Datos[#Headers],0),FALSE)-VLOOKUP(U$4,Datos[],MATCH($C$2,Datos[#Headers],0),FALSE),(VLOOKUP($B59,Datos[],MATCH($C$2,Datos[#Headers],0),FALSE)-VLOOKUP(U$4,Datos[],MATCH($C$2,Datos[#Headers],0),FALSE))/VLOOKUP($B59,Datos[],MATCH($C$2,Datos[#Headers],0),FALSE))</f>
        <v>27.900000000000006</v>
      </c>
      <c r="V59" s="13">
        <f>IF($C$1="mm",VLOOKUP($B59,Datos[],MATCH($C$2,Datos[#Headers],0),FALSE)-VLOOKUP(V$4,Datos[],MATCH($C$2,Datos[#Headers],0),FALSE),(VLOOKUP($B59,Datos[],MATCH($C$2,Datos[#Headers],0),FALSE)-VLOOKUP(V$4,Datos[],MATCH($C$2,Datos[#Headers],0),FALSE))/VLOOKUP($B59,Datos[],MATCH($C$2,Datos[#Headers],0),FALSE))</f>
        <v>43.180000000000007</v>
      </c>
      <c r="W59" s="13">
        <f>IF($C$1="mm",VLOOKUP($B59,Datos[],MATCH($C$2,Datos[#Headers],0),FALSE)-VLOOKUP(W$4,Datos[],MATCH($C$2,Datos[#Headers],0),FALSE),(VLOOKUP($B59,Datos[],MATCH($C$2,Datos[#Headers],0),FALSE)-VLOOKUP(W$4,Datos[],MATCH($C$2,Datos[#Headers],0),FALSE))/VLOOKUP($B59,Datos[],MATCH($C$2,Datos[#Headers],0),FALSE))</f>
        <v>7.9000000000000057</v>
      </c>
      <c r="X59" s="13">
        <f>IF($C$1="mm",VLOOKUP($B59,Datos[],MATCH($C$2,Datos[#Headers],0),FALSE)-VLOOKUP(X$4,Datos[],MATCH($C$2,Datos[#Headers],0),FALSE),(VLOOKUP($B59,Datos[],MATCH($C$2,Datos[#Headers],0),FALSE)-VLOOKUP(X$4,Datos[],MATCH($C$2,Datos[#Headers],0),FALSE))/VLOOKUP($B59,Datos[],MATCH($C$2,Datos[#Headers],0),FALSE))</f>
        <v>27.900000000000006</v>
      </c>
      <c r="Y59" s="13">
        <f>IF($C$1="mm",VLOOKUP($B59,Datos[],MATCH($C$2,Datos[#Headers],0),FALSE)-VLOOKUP(Y$4,Datos[],MATCH($C$2,Datos[#Headers],0),FALSE),(VLOOKUP($B59,Datos[],MATCH($C$2,Datos[#Headers],0),FALSE)-VLOOKUP(Y$4,Datos[],MATCH($C$2,Datos[#Headers],0),FALSE))/VLOOKUP($B59,Datos[],MATCH($C$2,Datos[#Headers],0),FALSE))</f>
        <v>13.900000000000006</v>
      </c>
      <c r="Z59" s="13">
        <f>IF($C$1="mm",VLOOKUP($B59,Datos[],MATCH($C$2,Datos[#Headers],0),FALSE)-VLOOKUP(Z$4,Datos[],MATCH($C$2,Datos[#Headers],0),FALSE),(VLOOKUP($B59,Datos[],MATCH($C$2,Datos[#Headers],0),FALSE)-VLOOKUP(Z$4,Datos[],MATCH($C$2,Datos[#Headers],0),FALSE))/VLOOKUP($B59,Datos[],MATCH($C$2,Datos[#Headers],0),FALSE))</f>
        <v>30.988</v>
      </c>
      <c r="AA59" s="13">
        <f>IF($C$1="mm",VLOOKUP($B59,Datos[],MATCH($C$2,Datos[#Headers],0),FALSE)-VLOOKUP(AA$4,Datos[],MATCH($C$2,Datos[#Headers],0),FALSE),(VLOOKUP($B59,Datos[],MATCH($C$2,Datos[#Headers],0),FALSE)-VLOOKUP(AA$4,Datos[],MATCH($C$2,Datos[#Headers],0),FALSE))/VLOOKUP($B59,Datos[],MATCH($C$2,Datos[#Headers],0),FALSE))</f>
        <v>26.900000000000006</v>
      </c>
      <c r="AB59" s="13">
        <f>IF($C$1="mm",VLOOKUP($B59,Datos[],MATCH($C$2,Datos[#Headers],0),FALSE)-VLOOKUP(AB$4,Datos[],MATCH($C$2,Datos[#Headers],0),FALSE),(VLOOKUP($B59,Datos[],MATCH($C$2,Datos[#Headers],0),FALSE)-VLOOKUP(AB$4,Datos[],MATCH($C$2,Datos[#Headers],0),FALSE))/VLOOKUP($B59,Datos[],MATCH($C$2,Datos[#Headers],0),FALSE))</f>
        <v>52.832000000000022</v>
      </c>
      <c r="AC59" s="13">
        <f>IF($C$1="mm",VLOOKUP($B59,Datos[],MATCH($C$2,Datos[#Headers],0),FALSE)-VLOOKUP(AC$4,Datos[],MATCH($C$2,Datos[#Headers],0),FALSE),(VLOOKUP($B59,Datos[],MATCH($C$2,Datos[#Headers],0),FALSE)-VLOOKUP(AC$4,Datos[],MATCH($C$2,Datos[#Headers],0),FALSE))/VLOOKUP($B59,Datos[],MATCH($C$2,Datos[#Headers],0),FALSE))</f>
        <v>-6.0960000000000036</v>
      </c>
      <c r="AD59" s="13">
        <f>IF($C$1="mm",VLOOKUP($B59,Datos[],MATCH($C$2,Datos[#Headers],0),FALSE)-VLOOKUP(AD$4,Datos[],MATCH($C$2,Datos[#Headers],0),FALSE),(VLOOKUP($B59,Datos[],MATCH($C$2,Datos[#Headers],0),FALSE)-VLOOKUP(AD$4,Datos[],MATCH($C$2,Datos[#Headers],0),FALSE))/VLOOKUP($B59,Datos[],MATCH($C$2,Datos[#Headers],0),FALSE))</f>
        <v>56.895999999999987</v>
      </c>
      <c r="AE59" s="13">
        <f>IF($C$1="mm",VLOOKUP($B59,Datos[],MATCH($C$2,Datos[#Headers],0),FALSE)-VLOOKUP(AE$4,Datos[],MATCH($C$2,Datos[#Headers],0),FALSE),(VLOOKUP($B59,Datos[],MATCH($C$2,Datos[#Headers],0),FALSE)-VLOOKUP(AE$4,Datos[],MATCH($C$2,Datos[#Headers],0),FALSE))/VLOOKUP($B59,Datos[],MATCH($C$2,Datos[#Headers],0),FALSE))</f>
        <v>50.800000000000011</v>
      </c>
      <c r="AF59" s="13">
        <f>IF($C$1="mm",VLOOKUP($B59,Datos[],MATCH($C$2,Datos[#Headers],0),FALSE)-VLOOKUP(AF$4,Datos[],MATCH($C$2,Datos[#Headers],0),FALSE),(VLOOKUP($B59,Datos[],MATCH($C$2,Datos[#Headers],0),FALSE)-VLOOKUP(AF$4,Datos[],MATCH($C$2,Datos[#Headers],0),FALSE))/VLOOKUP($B59,Datos[],MATCH($C$2,Datos[#Headers],0),FALSE))</f>
        <v>26.924000000000007</v>
      </c>
      <c r="AG59" s="13">
        <f>IF($C$1="mm",VLOOKUP($B59,Datos[],MATCH($C$2,Datos[#Headers],0),FALSE)-VLOOKUP(AG$4,Datos[],MATCH($C$2,Datos[#Headers],0),FALSE),(VLOOKUP($B59,Datos[],MATCH($C$2,Datos[#Headers],0),FALSE)-VLOOKUP(AG$4,Datos[],MATCH($C$2,Datos[#Headers],0),FALSE))/VLOOKUP($B59,Datos[],MATCH($C$2,Datos[#Headers],0),FALSE))</f>
        <v>30.988</v>
      </c>
      <c r="AH59" s="13">
        <f>IF($C$1="mm",VLOOKUP($B59,Datos[],MATCH($C$2,Datos[#Headers],0),FALSE)-VLOOKUP(AH$4,Datos[],MATCH($C$2,Datos[#Headers],0),FALSE),(VLOOKUP($B59,Datos[],MATCH($C$2,Datos[#Headers],0),FALSE)-VLOOKUP(AH$4,Datos[],MATCH($C$2,Datos[#Headers],0),FALSE))/VLOOKUP($B59,Datos[],MATCH($C$2,Datos[#Headers],0),FALSE))</f>
        <v>35.051999999999992</v>
      </c>
      <c r="AI59" s="13">
        <f>IF($C$1="mm",VLOOKUP($B59,Datos[],MATCH($C$2,Datos[#Headers],0),FALSE)-VLOOKUP(AI$4,Datos[],MATCH($C$2,Datos[#Headers],0),FALSE),(VLOOKUP($B59,Datos[],MATCH($C$2,Datos[#Headers],0),FALSE)-VLOOKUP(AI$4,Datos[],MATCH($C$2,Datos[#Headers],0),FALSE))/VLOOKUP($B59,Datos[],MATCH($C$2,Datos[#Headers],0),FALSE))</f>
        <v>20.066000000000003</v>
      </c>
      <c r="AJ59" s="13">
        <f>IF($C$1="mm",VLOOKUP($B59,Datos[],MATCH($C$2,Datos[#Headers],0),FALSE)-VLOOKUP(AJ$4,Datos[],MATCH($C$2,Datos[#Headers],0),FALSE),(VLOOKUP($B59,Datos[],MATCH($C$2,Datos[#Headers],0),FALSE)-VLOOKUP(AJ$4,Datos[],MATCH($C$2,Datos[#Headers],0),FALSE))/VLOOKUP($B59,Datos[],MATCH($C$2,Datos[#Headers],0),FALSE))</f>
        <v>52.832000000000022</v>
      </c>
      <c r="AK59" s="13">
        <f>IF($C$1="mm",VLOOKUP($B59,Datos[],MATCH($C$2,Datos[#Headers],0),FALSE)-VLOOKUP(AK$4,Datos[],MATCH($C$2,Datos[#Headers],0),FALSE),(VLOOKUP($B59,Datos[],MATCH($C$2,Datos[#Headers],0),FALSE)-VLOOKUP(AK$4,Datos[],MATCH($C$2,Datos[#Headers],0),FALSE))/VLOOKUP($B59,Datos[],MATCH($C$2,Datos[#Headers],0),FALSE))</f>
        <v>29.900000000000006</v>
      </c>
      <c r="AL59" s="13">
        <f>IF($C$1="mm",VLOOKUP($B59,Datos[],MATCH($C$2,Datos[#Headers],0),FALSE)-VLOOKUP(AL$4,Datos[],MATCH($C$2,Datos[#Headers],0),FALSE),(VLOOKUP($B59,Datos[],MATCH($C$2,Datos[#Headers],0),FALSE)-VLOOKUP(AL$4,Datos[],MATCH($C$2,Datos[#Headers],0),FALSE))/VLOOKUP($B59,Datos[],MATCH($C$2,Datos[#Headers],0),FALSE))</f>
        <v>5.9000000000000057</v>
      </c>
      <c r="AM59" s="13">
        <f>IF($C$1="mm",VLOOKUP($B59,Datos[],MATCH($C$2,Datos[#Headers],0),FALSE)-VLOOKUP(AM$4,Datos[],MATCH($C$2,Datos[#Headers],0),FALSE),(VLOOKUP($B59,Datos[],MATCH($C$2,Datos[#Headers],0),FALSE)-VLOOKUP(AM$4,Datos[],MATCH($C$2,Datos[#Headers],0),FALSE))/VLOOKUP($B59,Datos[],MATCH($C$2,Datos[#Headers],0),FALSE))</f>
        <v>48.006000000000029</v>
      </c>
      <c r="AN59" s="13">
        <f>IF($C$1="mm",VLOOKUP($B59,Datos[],MATCH($C$2,Datos[#Headers],0),FALSE)-VLOOKUP(AN$4,Datos[],MATCH($C$2,Datos[#Headers],0),FALSE),(VLOOKUP($B59,Datos[],MATCH($C$2,Datos[#Headers],0),FALSE)-VLOOKUP(AN$4,Datos[],MATCH($C$2,Datos[#Headers],0),FALSE))/VLOOKUP($B59,Datos[],MATCH($C$2,Datos[#Headers],0),FALSE))</f>
        <v>20.828000000000003</v>
      </c>
      <c r="AO59" s="13">
        <f>IF($C$1="mm",VLOOKUP($B59,Datos[],MATCH($C$2,Datos[#Headers],0),FALSE)-VLOOKUP(AO$4,Datos[],MATCH($C$2,Datos[#Headers],0),FALSE),(VLOOKUP($B59,Datos[],MATCH($C$2,Datos[#Headers],0),FALSE)-VLOOKUP(AO$4,Datos[],MATCH($C$2,Datos[#Headers],0),FALSE))/VLOOKUP($B59,Datos[],MATCH($C$2,Datos[#Headers],0),FALSE))</f>
        <v>42.926000000000016</v>
      </c>
      <c r="AP59" s="13">
        <f>IF($C$1="mm",VLOOKUP($B59,Datos[],MATCH($C$2,Datos[#Headers],0),FALSE)-VLOOKUP(AP$4,Datos[],MATCH($C$2,Datos[#Headers],0),FALSE),(VLOOKUP($B59,Datos[],MATCH($C$2,Datos[#Headers],0),FALSE)-VLOOKUP(AP$4,Datos[],MATCH($C$2,Datos[#Headers],0),FALSE))/VLOOKUP($B59,Datos[],MATCH($C$2,Datos[#Headers],0),FALSE))</f>
        <v>38.099999999999994</v>
      </c>
      <c r="AQ59" s="13">
        <f>IF($C$1="mm",VLOOKUP($B59,Datos[],MATCH($C$2,Datos[#Headers],0),FALSE)-VLOOKUP(AQ$4,Datos[],MATCH($C$2,Datos[#Headers],0),FALSE),(VLOOKUP($B59,Datos[],MATCH($C$2,Datos[#Headers],0),FALSE)-VLOOKUP(AQ$4,Datos[],MATCH($C$2,Datos[#Headers],0),FALSE))/VLOOKUP($B59,Datos[],MATCH($C$2,Datos[#Headers],0),FALSE))</f>
        <v>-9.9999999999994316E-2</v>
      </c>
      <c r="AR59" s="13">
        <f>IF($C$1="mm",VLOOKUP($B59,Datos[],MATCH($C$2,Datos[#Headers],0),FALSE)-VLOOKUP(AR$4,Datos[],MATCH($C$2,Datos[#Headers],0),FALSE),(VLOOKUP($B59,Datos[],MATCH($C$2,Datos[#Headers],0),FALSE)-VLOOKUP(AR$4,Datos[],MATCH($C$2,Datos[#Headers],0),FALSE))/VLOOKUP($B59,Datos[],MATCH($C$2,Datos[#Headers],0),FALSE))</f>
        <v>7.9000000000000057</v>
      </c>
      <c r="AS59" s="13">
        <f>IF($C$1="mm",VLOOKUP($B59,Datos[],MATCH($C$2,Datos[#Headers],0),FALSE)-VLOOKUP(AS$4,Datos[],MATCH($C$2,Datos[#Headers],0),FALSE),(VLOOKUP($B59,Datos[],MATCH($C$2,Datos[#Headers],0),FALSE)-VLOOKUP(AS$4,Datos[],MATCH($C$2,Datos[#Headers],0),FALSE))/VLOOKUP($B59,Datos[],MATCH($C$2,Datos[#Headers],0),FALSE))</f>
        <v>60.960000000000008</v>
      </c>
      <c r="AT59" s="13">
        <f>IF($C$1="mm",VLOOKUP($B59,Datos[],MATCH($C$2,Datos[#Headers],0),FALSE)-VLOOKUP(AT$4,Datos[],MATCH($C$2,Datos[#Headers],0),FALSE),(VLOOKUP($B59,Datos[],MATCH($C$2,Datos[#Headers],0),FALSE)-VLOOKUP(AT$4,Datos[],MATCH($C$2,Datos[#Headers],0),FALSE))/VLOOKUP($B59,Datos[],MATCH($C$2,Datos[#Headers],0),FALSE))</f>
        <v>44.450000000000017</v>
      </c>
      <c r="AU59" s="13">
        <f>IF($C$1="mm",VLOOKUP($B59,Datos[],MATCH($C$2,Datos[#Headers],0),FALSE)-VLOOKUP(AU$4,Datos[],MATCH($C$2,Datos[#Headers],0),FALSE),(VLOOKUP($B59,Datos[],MATCH($C$2,Datos[#Headers],0),FALSE)-VLOOKUP(AU$4,Datos[],MATCH($C$2,Datos[#Headers],0),FALSE))/VLOOKUP($B59,Datos[],MATCH($C$2,Datos[#Headers],0),FALSE))</f>
        <v>81.28000000000003</v>
      </c>
      <c r="AV59" s="13">
        <f>IF($C$1="mm",VLOOKUP($B59,Datos[],MATCH($C$2,Datos[#Headers],0),FALSE)-VLOOKUP(AV$4,Datos[],MATCH($C$2,Datos[#Headers],0),FALSE),(VLOOKUP($B59,Datos[],MATCH($C$2,Datos[#Headers],0),FALSE)-VLOOKUP(AV$4,Datos[],MATCH($C$2,Datos[#Headers],0),FALSE))/VLOOKUP($B59,Datos[],MATCH($C$2,Datos[#Headers],0),FALSE))</f>
        <v>5.9000000000000057</v>
      </c>
      <c r="AW59" s="13">
        <f>IF($C$1="mm",VLOOKUP($B59,Datos[],MATCH($C$2,Datos[#Headers],0),FALSE)-VLOOKUP(AW$4,Datos[],MATCH($C$2,Datos[#Headers],0),FALSE),(VLOOKUP($B59,Datos[],MATCH($C$2,Datos[#Headers],0),FALSE)-VLOOKUP(AW$4,Datos[],MATCH($C$2,Datos[#Headers],0),FALSE))/VLOOKUP($B59,Datos[],MATCH($C$2,Datos[#Headers],0),FALSE))</f>
        <v>31.75</v>
      </c>
      <c r="AX59" s="13">
        <f>IF($C$1="mm",VLOOKUP($B59,Datos[],MATCH($C$2,Datos[#Headers],0),FALSE)-VLOOKUP(AX$4,Datos[],MATCH($C$2,Datos[#Headers],0),FALSE),(VLOOKUP($B59,Datos[],MATCH($C$2,Datos[#Headers],0),FALSE)-VLOOKUP(AX$4,Datos[],MATCH($C$2,Datos[#Headers],0),FALSE))/VLOOKUP($B59,Datos[],MATCH($C$2,Datos[#Headers],0),FALSE))</f>
        <v>6.3500000000000227</v>
      </c>
      <c r="AY59" s="13">
        <f>IF($C$1="mm",VLOOKUP($B59,Datos[],MATCH($C$2,Datos[#Headers],0),FALSE)-VLOOKUP(AY$4,Datos[],MATCH($C$2,Datos[#Headers],0),FALSE),(VLOOKUP($B59,Datos[],MATCH($C$2,Datos[#Headers],0),FALSE)-VLOOKUP(AY$4,Datos[],MATCH($C$2,Datos[#Headers],0),FALSE))/VLOOKUP($B59,Datos[],MATCH($C$2,Datos[#Headers],0),FALSE))</f>
        <v>48.259999999999991</v>
      </c>
      <c r="AZ59" s="13">
        <f>IF($C$1="mm",VLOOKUP($B59,Datos[],MATCH($C$2,Datos[#Headers],0),FALSE)-VLOOKUP(AZ$4,Datos[],MATCH($C$2,Datos[#Headers],0),FALSE),(VLOOKUP($B59,Datos[],MATCH($C$2,Datos[#Headers],0),FALSE)-VLOOKUP(AZ$4,Datos[],MATCH($C$2,Datos[#Headers],0),FALSE))/VLOOKUP($B59,Datos[],MATCH($C$2,Datos[#Headers],0),FALSE))</f>
        <v>43.180000000000007</v>
      </c>
      <c r="BA59" s="13">
        <f>IF($C$1="mm",VLOOKUP($B59,Datos[],MATCH($C$2,Datos[#Headers],0),FALSE)-VLOOKUP(BA$4,Datos[],MATCH($C$2,Datos[#Headers],0),FALSE),(VLOOKUP($B59,Datos[],MATCH($C$2,Datos[#Headers],0),FALSE)-VLOOKUP(BA$4,Datos[],MATCH($C$2,Datos[#Headers],0),FALSE))/VLOOKUP($B59,Datos[],MATCH($C$2,Datos[#Headers],0),FALSE))</f>
        <v>60.960000000000008</v>
      </c>
      <c r="BB59" s="13" t="e">
        <f>IF($C$1="mm",VLOOKUP($B59,Datos[],MATCH($C$2,Datos[#Headers],0),FALSE)-VLOOKUP(BB$4,Datos[],MATCH($C$2,Datos[#Headers],0),FALSE),(VLOOKUP($B59,Datos[],MATCH($C$2,Datos[#Headers],0),FALSE)-VLOOKUP(BB$4,Datos[],MATCH($C$2,Datos[#Headers],0),FALSE))/VLOOKUP($B59,Datos[],MATCH($C$2,Datos[#Headers],0),FALSE))</f>
        <v>#N/A</v>
      </c>
      <c r="BC59" s="13">
        <f>IF($C$1="mm",VLOOKUP($B59,Datos[],MATCH($C$2,Datos[#Headers],0),FALSE)-VLOOKUP(BC$4,Datos[],MATCH($C$2,Datos[#Headers],0),FALSE),(VLOOKUP($B59,Datos[],MATCH($C$2,Datos[#Headers],0),FALSE)-VLOOKUP(BC$4,Datos[],MATCH($C$2,Datos[#Headers],0),FALSE))/VLOOKUP($B59,Datos[],MATCH($C$2,Datos[#Headers],0),FALSE))</f>
        <v>53.086000000000013</v>
      </c>
      <c r="BD59" s="13">
        <f>IF($C$1="mm",VLOOKUP($B59,Datos[],MATCH($C$2,Datos[#Headers],0),FALSE)-VLOOKUP(BD$4,Datos[],MATCH($C$2,Datos[#Headers],0),FALSE),(VLOOKUP($B59,Datos[],MATCH($C$2,Datos[#Headers],0),FALSE)-VLOOKUP(BD$4,Datos[],MATCH($C$2,Datos[#Headers],0),FALSE))/VLOOKUP($B59,Datos[],MATCH($C$2,Datos[#Headers],0),FALSE))</f>
        <v>25.400000000000006</v>
      </c>
      <c r="BE59" s="13">
        <f>IF($C$1="mm",VLOOKUP($B59,Datos[],MATCH($C$2,Datos[#Headers],0),FALSE)-VLOOKUP(BE$4,Datos[],MATCH($C$2,Datos[#Headers],0),FALSE),(VLOOKUP($B59,Datos[],MATCH($C$2,Datos[#Headers],0),FALSE)-VLOOKUP(BE$4,Datos[],MATCH($C$2,Datos[#Headers],0),FALSE))/VLOOKUP($B59,Datos[],MATCH($C$2,Datos[#Headers],0),FALSE))</f>
        <v>0</v>
      </c>
      <c r="BF59" s="13">
        <f>IF($C$1="mm",VLOOKUP($B59,Datos[],MATCH($C$2,Datos[#Headers],0),FALSE)-VLOOKUP(BF$4,Datos[],MATCH($C$2,Datos[#Headers],0),FALSE),(VLOOKUP($B59,Datos[],MATCH($C$2,Datos[#Headers],0),FALSE)-VLOOKUP(BF$4,Datos[],MATCH($C$2,Datos[#Headers],0),FALSE))/VLOOKUP($B59,Datos[],MATCH($C$2,Datos[#Headers],0),FALSE))</f>
        <v>25.400000000000006</v>
      </c>
      <c r="BG59" s="13">
        <f>IF($C$1="mm",VLOOKUP($B59,Datos[],MATCH($C$2,Datos[#Headers],0),FALSE)-VLOOKUP(BG$4,Datos[],MATCH($C$2,Datos[#Headers],0),FALSE),(VLOOKUP($B59,Datos[],MATCH($C$2,Datos[#Headers],0),FALSE)-VLOOKUP(BG$4,Datos[],MATCH($C$2,Datos[#Headers],0),FALSE))/VLOOKUP($B59,Datos[],MATCH($C$2,Datos[#Headers],0),FALSE))</f>
        <v>12.700000000000017</v>
      </c>
      <c r="BH59" s="13">
        <f>IF($C$1="mm",VLOOKUP($B59,Datos[],MATCH($C$2,Datos[#Headers],0),FALSE)-VLOOKUP(BH$4,Datos[],MATCH($C$2,Datos[#Headers],0),FALSE),(VLOOKUP($B59,Datos[],MATCH($C$2,Datos[#Headers],0),FALSE)-VLOOKUP(BH$4,Datos[],MATCH($C$2,Datos[#Headers],0),FALSE))/VLOOKUP($B59,Datos[],MATCH($C$2,Datos[#Headers],0),FALSE))</f>
        <v>-9.9999999999994316E-2</v>
      </c>
      <c r="BI59" s="13">
        <f>IF($C$1="mm",VLOOKUP($B59,Datos[],MATCH($C$2,Datos[#Headers],0),FALSE)-VLOOKUP(BI$4,Datos[],MATCH($C$2,Datos[#Headers],0),FALSE),(VLOOKUP($B59,Datos[],MATCH($C$2,Datos[#Headers],0),FALSE)-VLOOKUP(BI$4,Datos[],MATCH($C$2,Datos[#Headers],0),FALSE))/VLOOKUP($B59,Datos[],MATCH($C$2,Datos[#Headers],0),FALSE))</f>
        <v>60.960000000000008</v>
      </c>
      <c r="BJ59" s="13">
        <f>IF($C$1="mm",VLOOKUP($B59,Datos[],MATCH($C$2,Datos[#Headers],0),FALSE)-VLOOKUP(BJ$4,Datos[],MATCH($C$2,Datos[#Headers],0),FALSE),(VLOOKUP($B59,Datos[],MATCH($C$2,Datos[#Headers],0),FALSE)-VLOOKUP(BJ$4,Datos[],MATCH($C$2,Datos[#Headers],0),FALSE))/VLOOKUP($B59,Datos[],MATCH($C$2,Datos[#Headers],0),FALSE))</f>
        <v>55.880000000000024</v>
      </c>
      <c r="BK59" s="13">
        <f>IF($C$1="mm",VLOOKUP($B59,Datos[],MATCH($C$2,Datos[#Headers],0),FALSE)-VLOOKUP(BK$4,Datos[],MATCH($C$2,Datos[#Headers],0),FALSE),(VLOOKUP($B59,Datos[],MATCH($C$2,Datos[#Headers],0),FALSE)-VLOOKUP(BK$4,Datos[],MATCH($C$2,Datos[#Headers],0),FALSE))/VLOOKUP($B59,Datos[],MATCH($C$2,Datos[#Headers],0),FALSE))</f>
        <v>27.940000000000026</v>
      </c>
      <c r="BL59" s="13">
        <f>IF($C$1="mm",VLOOKUP($B59,Datos[],MATCH($C$2,Datos[#Headers],0),FALSE)-VLOOKUP(BL$4,Datos[],MATCH($C$2,Datos[#Headers],0),FALSE),(VLOOKUP($B59,Datos[],MATCH($C$2,Datos[#Headers],0),FALSE)-VLOOKUP(BL$4,Datos[],MATCH($C$2,Datos[#Headers],0),FALSE))/VLOOKUP($B59,Datos[],MATCH($C$2,Datos[#Headers],0),FALSE))</f>
        <v>-5.0800000000000125</v>
      </c>
      <c r="BM59" s="13">
        <f>IF($C$1="mm",VLOOKUP($B59,Datos[],MATCH($C$2,Datos[#Headers],0),FALSE)-VLOOKUP(BM$4,Datos[],MATCH($C$2,Datos[#Headers],0),FALSE),(VLOOKUP($B59,Datos[],MATCH($C$2,Datos[#Headers],0),FALSE)-VLOOKUP(BM$4,Datos[],MATCH($C$2,Datos[#Headers],0),FALSE))/VLOOKUP($B59,Datos[],MATCH($C$2,Datos[#Headers],0),FALSE))</f>
        <v>-5.0800000000000125</v>
      </c>
    </row>
    <row r="60" spans="2:65" ht="29.7" customHeight="1" x14ac:dyDescent="0.55000000000000004">
      <c r="B60" s="29" t="s">
        <v>30</v>
      </c>
      <c r="C60" s="13">
        <f>IF($C$1="mm",VLOOKUP($B60,Datos[],MATCH($C$2,Datos[#Headers],0),FALSE)-VLOOKUP(C$4,Datos[],MATCH($C$2,Datos[#Headers],0),FALSE),(VLOOKUP($B60,Datos[],MATCH($C$2,Datos[#Headers],0),FALSE)-VLOOKUP(C$4,Datos[],MATCH($C$2,Datos[#Headers],0),FALSE))/VLOOKUP($B60,Datos[],MATCH($C$2,Datos[#Headers],0),FALSE))</f>
        <v>65.532000000000011</v>
      </c>
      <c r="D60" s="13">
        <f>IF($C$1="mm",VLOOKUP($B60,Datos[],MATCH($C$2,Datos[#Headers],0),FALSE)-VLOOKUP(D$4,Datos[],MATCH($C$2,Datos[#Headers],0),FALSE),(VLOOKUP($B60,Datos[],MATCH($C$2,Datos[#Headers],0),FALSE)-VLOOKUP(D$4,Datos[],MATCH($C$2,Datos[#Headers],0),FALSE))/VLOOKUP($B60,Datos[],MATCH($C$2,Datos[#Headers],0),FALSE))</f>
        <v>65.532000000000011</v>
      </c>
      <c r="E60" s="13">
        <f>IF($C$1="mm",VLOOKUP($B60,Datos[],MATCH($C$2,Datos[#Headers],0),FALSE)-VLOOKUP(E$4,Datos[],MATCH($C$2,Datos[#Headers],0),FALSE),(VLOOKUP($B60,Datos[],MATCH($C$2,Datos[#Headers],0),FALSE)-VLOOKUP(E$4,Datos[],MATCH($C$2,Datos[#Headers],0),FALSE))/VLOOKUP($B60,Datos[],MATCH($C$2,Datos[#Headers],0),FALSE))</f>
        <v>-26.5</v>
      </c>
      <c r="F60" s="13">
        <f>IF($C$1="mm",VLOOKUP($B60,Datos[],MATCH($C$2,Datos[#Headers],0),FALSE)-VLOOKUP(F$4,Datos[],MATCH($C$2,Datos[#Headers],0),FALSE),(VLOOKUP($B60,Datos[],MATCH($C$2,Datos[#Headers],0),FALSE)-VLOOKUP(F$4,Datos[],MATCH($C$2,Datos[#Headers],0),FALSE))/VLOOKUP($B60,Datos[],MATCH($C$2,Datos[#Headers],0),FALSE))</f>
        <v>-6.3499999999999943</v>
      </c>
      <c r="G60" s="13">
        <f>IF($C$1="mm",VLOOKUP($B60,Datos[],MATCH($C$2,Datos[#Headers],0),FALSE)-VLOOKUP(G$4,Datos[],MATCH($C$2,Datos[#Headers],0),FALSE),(VLOOKUP($B60,Datos[],MATCH($C$2,Datos[#Headers],0),FALSE)-VLOOKUP(G$4,Datos[],MATCH($C$2,Datos[#Headers],0),FALSE))/VLOOKUP($B60,Datos[],MATCH($C$2,Datos[#Headers],0),FALSE))</f>
        <v>-6.3499999999999943</v>
      </c>
      <c r="H60" s="13">
        <f>IF($C$1="mm",VLOOKUP($B60,Datos[],MATCH($C$2,Datos[#Headers],0),FALSE)-VLOOKUP(H$4,Datos[],MATCH($C$2,Datos[#Headers],0),FALSE),(VLOOKUP($B60,Datos[],MATCH($C$2,Datos[#Headers],0),FALSE)-VLOOKUP(H$4,Datos[],MATCH($C$2,Datos[#Headers],0),FALSE))/VLOOKUP($B60,Datos[],MATCH($C$2,Datos[#Headers],0),FALSE))</f>
        <v>47.498000000000019</v>
      </c>
      <c r="I60" s="13">
        <f>IF($C$1="mm",VLOOKUP($B60,Datos[],MATCH($C$2,Datos[#Headers],0),FALSE)-VLOOKUP(I$4,Datos[],MATCH($C$2,Datos[#Headers],0),FALSE),(VLOOKUP($B60,Datos[],MATCH($C$2,Datos[#Headers],0),FALSE)-VLOOKUP(I$4,Datos[],MATCH($C$2,Datos[#Headers],0),FALSE))/VLOOKUP($B60,Datos[],MATCH($C$2,Datos[#Headers],0),FALSE))</f>
        <v>0</v>
      </c>
      <c r="J60" s="13">
        <f>IF($C$1="mm",VLOOKUP($B60,Datos[],MATCH($C$2,Datos[#Headers],0),FALSE)-VLOOKUP(J$4,Datos[],MATCH($C$2,Datos[#Headers],0),FALSE),(VLOOKUP($B60,Datos[],MATCH($C$2,Datos[#Headers],0),FALSE)-VLOOKUP(J$4,Datos[],MATCH($C$2,Datos[#Headers],0),FALSE))/VLOOKUP($B60,Datos[],MATCH($C$2,Datos[#Headers],0),FALSE))</f>
        <v>-1.2699999999999818</v>
      </c>
      <c r="K60" s="13">
        <f>IF($C$1="mm",VLOOKUP($B60,Datos[],MATCH($C$2,Datos[#Headers],0),FALSE)-VLOOKUP(K$4,Datos[],MATCH($C$2,Datos[#Headers],0),FALSE),(VLOOKUP($B60,Datos[],MATCH($C$2,Datos[#Headers],0),FALSE)-VLOOKUP(K$4,Datos[],MATCH($C$2,Datos[#Headers],0),FALSE))/VLOOKUP($B60,Datos[],MATCH($C$2,Datos[#Headers],0),FALSE))</f>
        <v>17.78</v>
      </c>
      <c r="L60" s="13">
        <f>IF($C$1="mm",VLOOKUP($B60,Datos[],MATCH($C$2,Datos[#Headers],0),FALSE)-VLOOKUP(L$4,Datos[],MATCH($C$2,Datos[#Headers],0),FALSE),(VLOOKUP($B60,Datos[],MATCH($C$2,Datos[#Headers],0),FALSE)-VLOOKUP(L$4,Datos[],MATCH($C$2,Datos[#Headers],0),FALSE))/VLOOKUP($B60,Datos[],MATCH($C$2,Datos[#Headers],0),FALSE))</f>
        <v>17.78</v>
      </c>
      <c r="M60" s="13">
        <f>IF($C$1="mm",VLOOKUP($B60,Datos[],MATCH($C$2,Datos[#Headers],0),FALSE)-VLOOKUP(M$4,Datos[],MATCH($C$2,Datos[#Headers],0),FALSE),(VLOOKUP($B60,Datos[],MATCH($C$2,Datos[#Headers],0),FALSE)-VLOOKUP(M$4,Datos[],MATCH($C$2,Datos[#Headers],0),FALSE))/VLOOKUP($B60,Datos[],MATCH($C$2,Datos[#Headers],0),FALSE))</f>
        <v>-4.5720000000000027</v>
      </c>
      <c r="N60" s="13">
        <f>IF($C$1="mm",VLOOKUP($B60,Datos[],MATCH($C$2,Datos[#Headers],0),FALSE)-VLOOKUP(N$4,Datos[],MATCH($C$2,Datos[#Headers],0),FALSE),(VLOOKUP($B60,Datos[],MATCH($C$2,Datos[#Headers],0),FALSE)-VLOOKUP(N$4,Datos[],MATCH($C$2,Datos[#Headers],0),FALSE))/VLOOKUP($B60,Datos[],MATCH($C$2,Datos[#Headers],0),FALSE))</f>
        <v>32.512</v>
      </c>
      <c r="O60" s="13">
        <f>IF($C$1="mm",VLOOKUP($B60,Datos[],MATCH($C$2,Datos[#Headers],0),FALSE)-VLOOKUP(O$4,Datos[],MATCH($C$2,Datos[#Headers],0),FALSE),(VLOOKUP($B60,Datos[],MATCH($C$2,Datos[#Headers],0),FALSE)-VLOOKUP(O$4,Datos[],MATCH($C$2,Datos[#Headers],0),FALSE))/VLOOKUP($B60,Datos[],MATCH($C$2,Datos[#Headers],0),FALSE))</f>
        <v>5.5</v>
      </c>
      <c r="P60" s="13">
        <f>IF($C$1="mm",VLOOKUP($B60,Datos[],MATCH($C$2,Datos[#Headers],0),FALSE)-VLOOKUP(P$4,Datos[],MATCH($C$2,Datos[#Headers],0),FALSE),(VLOOKUP($B60,Datos[],MATCH($C$2,Datos[#Headers],0),FALSE)-VLOOKUP(P$4,Datos[],MATCH($C$2,Datos[#Headers],0),FALSE))/VLOOKUP($B60,Datos[],MATCH($C$2,Datos[#Headers],0),FALSE))</f>
        <v>-17.5</v>
      </c>
      <c r="Q60" s="13">
        <f>IF($C$1="mm",VLOOKUP($B60,Datos[],MATCH($C$2,Datos[#Headers],0),FALSE)-VLOOKUP(Q$4,Datos[],MATCH($C$2,Datos[#Headers],0),FALSE),(VLOOKUP($B60,Datos[],MATCH($C$2,Datos[#Headers],0),FALSE)-VLOOKUP(Q$4,Datos[],MATCH($C$2,Datos[#Headers],0),FALSE))/VLOOKUP($B60,Datos[],MATCH($C$2,Datos[#Headers],0),FALSE))</f>
        <v>3.5</v>
      </c>
      <c r="R60" s="13">
        <f>IF($C$1="mm",VLOOKUP($B60,Datos[],MATCH($C$2,Datos[#Headers],0),FALSE)-VLOOKUP(R$4,Datos[],MATCH($C$2,Datos[#Headers],0),FALSE),(VLOOKUP($B60,Datos[],MATCH($C$2,Datos[#Headers],0),FALSE)-VLOOKUP(R$4,Datos[],MATCH($C$2,Datos[#Headers],0),FALSE))/VLOOKUP($B60,Datos[],MATCH($C$2,Datos[#Headers],0),FALSE))</f>
        <v>-12.5</v>
      </c>
      <c r="S60" s="13">
        <f>IF($C$1="mm",VLOOKUP($B60,Datos[],MATCH($C$2,Datos[#Headers],0),FALSE)-VLOOKUP(S$4,Datos[],MATCH($C$2,Datos[#Headers],0),FALSE),(VLOOKUP($B60,Datos[],MATCH($C$2,Datos[#Headers],0),FALSE)-VLOOKUP(S$4,Datos[],MATCH($C$2,Datos[#Headers],0),FALSE))/VLOOKUP($B60,Datos[],MATCH($C$2,Datos[#Headers],0),FALSE))</f>
        <v>30</v>
      </c>
      <c r="T60" s="13">
        <f>IF($C$1="mm",VLOOKUP($B60,Datos[],MATCH($C$2,Datos[#Headers],0),FALSE)-VLOOKUP(T$4,Datos[],MATCH($C$2,Datos[#Headers],0),FALSE),(VLOOKUP($B60,Datos[],MATCH($C$2,Datos[#Headers],0),FALSE)-VLOOKUP(T$4,Datos[],MATCH($C$2,Datos[#Headers],0),FALSE))/VLOOKUP($B60,Datos[],MATCH($C$2,Datos[#Headers],0),FALSE))</f>
        <v>20.5</v>
      </c>
      <c r="U60" s="13">
        <f>IF($C$1="mm",VLOOKUP($B60,Datos[],MATCH($C$2,Datos[#Headers],0),FALSE)-VLOOKUP(U$4,Datos[],MATCH($C$2,Datos[#Headers],0),FALSE),(VLOOKUP($B60,Datos[],MATCH($C$2,Datos[#Headers],0),FALSE)-VLOOKUP(U$4,Datos[],MATCH($C$2,Datos[#Headers],0),FALSE))/VLOOKUP($B60,Datos[],MATCH($C$2,Datos[#Headers],0),FALSE))</f>
        <v>2.5</v>
      </c>
      <c r="V60" s="13">
        <f>IF($C$1="mm",VLOOKUP($B60,Datos[],MATCH($C$2,Datos[#Headers],0),FALSE)-VLOOKUP(V$4,Datos[],MATCH($C$2,Datos[#Headers],0),FALSE),(VLOOKUP($B60,Datos[],MATCH($C$2,Datos[#Headers],0),FALSE)-VLOOKUP(V$4,Datos[],MATCH($C$2,Datos[#Headers],0),FALSE))/VLOOKUP($B60,Datos[],MATCH($C$2,Datos[#Headers],0),FALSE))</f>
        <v>17.78</v>
      </c>
      <c r="W60" s="13">
        <f>IF($C$1="mm",VLOOKUP($B60,Datos[],MATCH($C$2,Datos[#Headers],0),FALSE)-VLOOKUP(W$4,Datos[],MATCH($C$2,Datos[#Headers],0),FALSE),(VLOOKUP($B60,Datos[],MATCH($C$2,Datos[#Headers],0),FALSE)-VLOOKUP(W$4,Datos[],MATCH($C$2,Datos[#Headers],0),FALSE))/VLOOKUP($B60,Datos[],MATCH($C$2,Datos[#Headers],0),FALSE))</f>
        <v>-17.5</v>
      </c>
      <c r="X60" s="13">
        <f>IF($C$1="mm",VLOOKUP($B60,Datos[],MATCH($C$2,Datos[#Headers],0),FALSE)-VLOOKUP(X$4,Datos[],MATCH($C$2,Datos[#Headers],0),FALSE),(VLOOKUP($B60,Datos[],MATCH($C$2,Datos[#Headers],0),FALSE)-VLOOKUP(X$4,Datos[],MATCH($C$2,Datos[#Headers],0),FALSE))/VLOOKUP($B60,Datos[],MATCH($C$2,Datos[#Headers],0),FALSE))</f>
        <v>2.5</v>
      </c>
      <c r="Y60" s="13">
        <f>IF($C$1="mm",VLOOKUP($B60,Datos[],MATCH($C$2,Datos[#Headers],0),FALSE)-VLOOKUP(Y$4,Datos[],MATCH($C$2,Datos[#Headers],0),FALSE),(VLOOKUP($B60,Datos[],MATCH($C$2,Datos[#Headers],0),FALSE)-VLOOKUP(Y$4,Datos[],MATCH($C$2,Datos[#Headers],0),FALSE))/VLOOKUP($B60,Datos[],MATCH($C$2,Datos[#Headers],0),FALSE))</f>
        <v>-11.5</v>
      </c>
      <c r="Z60" s="13">
        <f>IF($C$1="mm",VLOOKUP($B60,Datos[],MATCH($C$2,Datos[#Headers],0),FALSE)-VLOOKUP(Z$4,Datos[],MATCH($C$2,Datos[#Headers],0),FALSE),(VLOOKUP($B60,Datos[],MATCH($C$2,Datos[#Headers],0),FALSE)-VLOOKUP(Z$4,Datos[],MATCH($C$2,Datos[#Headers],0),FALSE))/VLOOKUP($B60,Datos[],MATCH($C$2,Datos[#Headers],0),FALSE))</f>
        <v>5.5879999999999939</v>
      </c>
      <c r="AA60" s="13">
        <f>IF($C$1="mm",VLOOKUP($B60,Datos[],MATCH($C$2,Datos[#Headers],0),FALSE)-VLOOKUP(AA$4,Datos[],MATCH($C$2,Datos[#Headers],0),FALSE),(VLOOKUP($B60,Datos[],MATCH($C$2,Datos[#Headers],0),FALSE)-VLOOKUP(AA$4,Datos[],MATCH($C$2,Datos[#Headers],0),FALSE))/VLOOKUP($B60,Datos[],MATCH($C$2,Datos[#Headers],0),FALSE))</f>
        <v>1.5</v>
      </c>
      <c r="AB60" s="13">
        <f>IF($C$1="mm",VLOOKUP($B60,Datos[],MATCH($C$2,Datos[#Headers],0),FALSE)-VLOOKUP(AB$4,Datos[],MATCH($C$2,Datos[#Headers],0),FALSE),(VLOOKUP($B60,Datos[],MATCH($C$2,Datos[#Headers],0),FALSE)-VLOOKUP(AB$4,Datos[],MATCH($C$2,Datos[#Headers],0),FALSE))/VLOOKUP($B60,Datos[],MATCH($C$2,Datos[#Headers],0),FALSE))</f>
        <v>27.432000000000016</v>
      </c>
      <c r="AC60" s="13">
        <f>IF($C$1="mm",VLOOKUP($B60,Datos[],MATCH($C$2,Datos[#Headers],0),FALSE)-VLOOKUP(AC$4,Datos[],MATCH($C$2,Datos[#Headers],0),FALSE),(VLOOKUP($B60,Datos[],MATCH($C$2,Datos[#Headers],0),FALSE)-VLOOKUP(AC$4,Datos[],MATCH($C$2,Datos[#Headers],0),FALSE))/VLOOKUP($B60,Datos[],MATCH($C$2,Datos[#Headers],0),FALSE))</f>
        <v>-31.496000000000009</v>
      </c>
      <c r="AD60" s="13">
        <f>IF($C$1="mm",VLOOKUP($B60,Datos[],MATCH($C$2,Datos[#Headers],0),FALSE)-VLOOKUP(AD$4,Datos[],MATCH($C$2,Datos[#Headers],0),FALSE),(VLOOKUP($B60,Datos[],MATCH($C$2,Datos[#Headers],0),FALSE)-VLOOKUP(AD$4,Datos[],MATCH($C$2,Datos[#Headers],0),FALSE))/VLOOKUP($B60,Datos[],MATCH($C$2,Datos[#Headers],0),FALSE))</f>
        <v>31.495999999999981</v>
      </c>
      <c r="AE60" s="13">
        <f>IF($C$1="mm",VLOOKUP($B60,Datos[],MATCH($C$2,Datos[#Headers],0),FALSE)-VLOOKUP(AE$4,Datos[],MATCH($C$2,Datos[#Headers],0),FALSE),(VLOOKUP($B60,Datos[],MATCH($C$2,Datos[#Headers],0),FALSE)-VLOOKUP(AE$4,Datos[],MATCH($C$2,Datos[#Headers],0),FALSE))/VLOOKUP($B60,Datos[],MATCH($C$2,Datos[#Headers],0),FALSE))</f>
        <v>25.400000000000006</v>
      </c>
      <c r="AF60" s="13">
        <f>IF($C$1="mm",VLOOKUP($B60,Datos[],MATCH($C$2,Datos[#Headers],0),FALSE)-VLOOKUP(AF$4,Datos[],MATCH($C$2,Datos[#Headers],0),FALSE),(VLOOKUP($B60,Datos[],MATCH($C$2,Datos[#Headers],0),FALSE)-VLOOKUP(AF$4,Datos[],MATCH($C$2,Datos[#Headers],0),FALSE))/VLOOKUP($B60,Datos[],MATCH($C$2,Datos[#Headers],0),FALSE))</f>
        <v>1.5240000000000009</v>
      </c>
      <c r="AG60" s="13">
        <f>IF($C$1="mm",VLOOKUP($B60,Datos[],MATCH($C$2,Datos[#Headers],0),FALSE)-VLOOKUP(AG$4,Datos[],MATCH($C$2,Datos[#Headers],0),FALSE),(VLOOKUP($B60,Datos[],MATCH($C$2,Datos[#Headers],0),FALSE)-VLOOKUP(AG$4,Datos[],MATCH($C$2,Datos[#Headers],0),FALSE))/VLOOKUP($B60,Datos[],MATCH($C$2,Datos[#Headers],0),FALSE))</f>
        <v>5.5879999999999939</v>
      </c>
      <c r="AH60" s="13">
        <f>IF($C$1="mm",VLOOKUP($B60,Datos[],MATCH($C$2,Datos[#Headers],0),FALSE)-VLOOKUP(AH$4,Datos[],MATCH($C$2,Datos[#Headers],0),FALSE),(VLOOKUP($B60,Datos[],MATCH($C$2,Datos[#Headers],0),FALSE)-VLOOKUP(AH$4,Datos[],MATCH($C$2,Datos[#Headers],0),FALSE))/VLOOKUP($B60,Datos[],MATCH($C$2,Datos[#Headers],0),FALSE))</f>
        <v>9.6519999999999868</v>
      </c>
      <c r="AI60" s="13">
        <f>IF($C$1="mm",VLOOKUP($B60,Datos[],MATCH($C$2,Datos[#Headers],0),FALSE)-VLOOKUP(AI$4,Datos[],MATCH($C$2,Datos[#Headers],0),FALSE),(VLOOKUP($B60,Datos[],MATCH($C$2,Datos[#Headers],0),FALSE)-VLOOKUP(AI$4,Datos[],MATCH($C$2,Datos[#Headers],0),FALSE))/VLOOKUP($B60,Datos[],MATCH($C$2,Datos[#Headers],0),FALSE))</f>
        <v>-5.3340000000000032</v>
      </c>
      <c r="AJ60" s="13">
        <f>IF($C$1="mm",VLOOKUP($B60,Datos[],MATCH($C$2,Datos[#Headers],0),FALSE)-VLOOKUP(AJ$4,Datos[],MATCH($C$2,Datos[#Headers],0),FALSE),(VLOOKUP($B60,Datos[],MATCH($C$2,Datos[#Headers],0),FALSE)-VLOOKUP(AJ$4,Datos[],MATCH($C$2,Datos[#Headers],0),FALSE))/VLOOKUP($B60,Datos[],MATCH($C$2,Datos[#Headers],0),FALSE))</f>
        <v>27.432000000000016</v>
      </c>
      <c r="AK60" s="13">
        <f>IF($C$1="mm",VLOOKUP($B60,Datos[],MATCH($C$2,Datos[#Headers],0),FALSE)-VLOOKUP(AK$4,Datos[],MATCH($C$2,Datos[#Headers],0),FALSE),(VLOOKUP($B60,Datos[],MATCH($C$2,Datos[#Headers],0),FALSE)-VLOOKUP(AK$4,Datos[],MATCH($C$2,Datos[#Headers],0),FALSE))/VLOOKUP($B60,Datos[],MATCH($C$2,Datos[#Headers],0),FALSE))</f>
        <v>4.5</v>
      </c>
      <c r="AL60" s="13">
        <f>IF($C$1="mm",VLOOKUP($B60,Datos[],MATCH($C$2,Datos[#Headers],0),FALSE)-VLOOKUP(AL$4,Datos[],MATCH($C$2,Datos[#Headers],0),FALSE),(VLOOKUP($B60,Datos[],MATCH($C$2,Datos[#Headers],0),FALSE)-VLOOKUP(AL$4,Datos[],MATCH($C$2,Datos[#Headers],0),FALSE))/VLOOKUP($B60,Datos[],MATCH($C$2,Datos[#Headers],0),FALSE))</f>
        <v>-19.5</v>
      </c>
      <c r="AM60" s="13">
        <f>IF($C$1="mm",VLOOKUP($B60,Datos[],MATCH($C$2,Datos[#Headers],0),FALSE)-VLOOKUP(AM$4,Datos[],MATCH($C$2,Datos[#Headers],0),FALSE),(VLOOKUP($B60,Datos[],MATCH($C$2,Datos[#Headers],0),FALSE)-VLOOKUP(AM$4,Datos[],MATCH($C$2,Datos[#Headers],0),FALSE))/VLOOKUP($B60,Datos[],MATCH($C$2,Datos[#Headers],0),FALSE))</f>
        <v>22.606000000000023</v>
      </c>
      <c r="AN60" s="13">
        <f>IF($C$1="mm",VLOOKUP($B60,Datos[],MATCH($C$2,Datos[#Headers],0),FALSE)-VLOOKUP(AN$4,Datos[],MATCH($C$2,Datos[#Headers],0),FALSE),(VLOOKUP($B60,Datos[],MATCH($C$2,Datos[#Headers],0),FALSE)-VLOOKUP(AN$4,Datos[],MATCH($C$2,Datos[#Headers],0),FALSE))/VLOOKUP($B60,Datos[],MATCH($C$2,Datos[#Headers],0),FALSE))</f>
        <v>-4.5720000000000027</v>
      </c>
      <c r="AO60" s="13">
        <f>IF($C$1="mm",VLOOKUP($B60,Datos[],MATCH($C$2,Datos[#Headers],0),FALSE)-VLOOKUP(AO$4,Datos[],MATCH($C$2,Datos[#Headers],0),FALSE),(VLOOKUP($B60,Datos[],MATCH($C$2,Datos[#Headers],0),FALSE)-VLOOKUP(AO$4,Datos[],MATCH($C$2,Datos[#Headers],0),FALSE))/VLOOKUP($B60,Datos[],MATCH($C$2,Datos[#Headers],0),FALSE))</f>
        <v>17.52600000000001</v>
      </c>
      <c r="AP60" s="13">
        <f>IF($C$1="mm",VLOOKUP($B60,Datos[],MATCH($C$2,Datos[#Headers],0),FALSE)-VLOOKUP(AP$4,Datos[],MATCH($C$2,Datos[#Headers],0),FALSE),(VLOOKUP($B60,Datos[],MATCH($C$2,Datos[#Headers],0),FALSE)-VLOOKUP(AP$4,Datos[],MATCH($C$2,Datos[#Headers],0),FALSE))/VLOOKUP($B60,Datos[],MATCH($C$2,Datos[#Headers],0),FALSE))</f>
        <v>12.699999999999989</v>
      </c>
      <c r="AQ60" s="13">
        <f>IF($C$1="mm",VLOOKUP($B60,Datos[],MATCH($C$2,Datos[#Headers],0),FALSE)-VLOOKUP(AQ$4,Datos[],MATCH($C$2,Datos[#Headers],0),FALSE),(VLOOKUP($B60,Datos[],MATCH($C$2,Datos[#Headers],0),FALSE)-VLOOKUP(AQ$4,Datos[],MATCH($C$2,Datos[#Headers],0),FALSE))/VLOOKUP($B60,Datos[],MATCH($C$2,Datos[#Headers],0),FALSE))</f>
        <v>-25.5</v>
      </c>
      <c r="AR60" s="13">
        <f>IF($C$1="mm",VLOOKUP($B60,Datos[],MATCH($C$2,Datos[#Headers],0),FALSE)-VLOOKUP(AR$4,Datos[],MATCH($C$2,Datos[#Headers],0),FALSE),(VLOOKUP($B60,Datos[],MATCH($C$2,Datos[#Headers],0),FALSE)-VLOOKUP(AR$4,Datos[],MATCH($C$2,Datos[#Headers],0),FALSE))/VLOOKUP($B60,Datos[],MATCH($C$2,Datos[#Headers],0),FALSE))</f>
        <v>-17.5</v>
      </c>
      <c r="AS60" s="13">
        <f>IF($C$1="mm",VLOOKUP($B60,Datos[],MATCH($C$2,Datos[#Headers],0),FALSE)-VLOOKUP(AS$4,Datos[],MATCH($C$2,Datos[#Headers],0),FALSE),(VLOOKUP($B60,Datos[],MATCH($C$2,Datos[#Headers],0),FALSE)-VLOOKUP(AS$4,Datos[],MATCH($C$2,Datos[#Headers],0),FALSE))/VLOOKUP($B60,Datos[],MATCH($C$2,Datos[#Headers],0),FALSE))</f>
        <v>35.56</v>
      </c>
      <c r="AT60" s="13">
        <f>IF($C$1="mm",VLOOKUP($B60,Datos[],MATCH($C$2,Datos[#Headers],0),FALSE)-VLOOKUP(AT$4,Datos[],MATCH($C$2,Datos[#Headers],0),FALSE),(VLOOKUP($B60,Datos[],MATCH($C$2,Datos[#Headers],0),FALSE)-VLOOKUP(AT$4,Datos[],MATCH($C$2,Datos[#Headers],0),FALSE))/VLOOKUP($B60,Datos[],MATCH($C$2,Datos[#Headers],0),FALSE))</f>
        <v>19.050000000000011</v>
      </c>
      <c r="AU60" s="13">
        <f>IF($C$1="mm",VLOOKUP($B60,Datos[],MATCH($C$2,Datos[#Headers],0),FALSE)-VLOOKUP(AU$4,Datos[],MATCH($C$2,Datos[#Headers],0),FALSE),(VLOOKUP($B60,Datos[],MATCH($C$2,Datos[#Headers],0),FALSE)-VLOOKUP(AU$4,Datos[],MATCH($C$2,Datos[#Headers],0),FALSE))/VLOOKUP($B60,Datos[],MATCH($C$2,Datos[#Headers],0),FALSE))</f>
        <v>55.880000000000024</v>
      </c>
      <c r="AV60" s="13">
        <f>IF($C$1="mm",VLOOKUP($B60,Datos[],MATCH($C$2,Datos[#Headers],0),FALSE)-VLOOKUP(AV$4,Datos[],MATCH($C$2,Datos[#Headers],0),FALSE),(VLOOKUP($B60,Datos[],MATCH($C$2,Datos[#Headers],0),FALSE)-VLOOKUP(AV$4,Datos[],MATCH($C$2,Datos[#Headers],0),FALSE))/VLOOKUP($B60,Datos[],MATCH($C$2,Datos[#Headers],0),FALSE))</f>
        <v>-19.5</v>
      </c>
      <c r="AW60" s="13">
        <f>IF($C$1="mm",VLOOKUP($B60,Datos[],MATCH($C$2,Datos[#Headers],0),FALSE)-VLOOKUP(AW$4,Datos[],MATCH($C$2,Datos[#Headers],0),FALSE),(VLOOKUP($B60,Datos[],MATCH($C$2,Datos[#Headers],0),FALSE)-VLOOKUP(AW$4,Datos[],MATCH($C$2,Datos[#Headers],0),FALSE))/VLOOKUP($B60,Datos[],MATCH($C$2,Datos[#Headers],0),FALSE))</f>
        <v>6.3499999999999943</v>
      </c>
      <c r="AX60" s="13">
        <f>IF($C$1="mm",VLOOKUP($B60,Datos[],MATCH($C$2,Datos[#Headers],0),FALSE)-VLOOKUP(AX$4,Datos[],MATCH($C$2,Datos[#Headers],0),FALSE),(VLOOKUP($B60,Datos[],MATCH($C$2,Datos[#Headers],0),FALSE)-VLOOKUP(AX$4,Datos[],MATCH($C$2,Datos[#Headers],0),FALSE))/VLOOKUP($B60,Datos[],MATCH($C$2,Datos[#Headers],0),FALSE))</f>
        <v>-19.049999999999983</v>
      </c>
      <c r="AY60" s="13">
        <f>IF($C$1="mm",VLOOKUP($B60,Datos[],MATCH($C$2,Datos[#Headers],0),FALSE)-VLOOKUP(AY$4,Datos[],MATCH($C$2,Datos[#Headers],0),FALSE),(VLOOKUP($B60,Datos[],MATCH($C$2,Datos[#Headers],0),FALSE)-VLOOKUP(AY$4,Datos[],MATCH($C$2,Datos[#Headers],0),FALSE))/VLOOKUP($B60,Datos[],MATCH($C$2,Datos[#Headers],0),FALSE))</f>
        <v>22.859999999999985</v>
      </c>
      <c r="AZ60" s="13">
        <f>IF($C$1="mm",VLOOKUP($B60,Datos[],MATCH($C$2,Datos[#Headers],0),FALSE)-VLOOKUP(AZ$4,Datos[],MATCH($C$2,Datos[#Headers],0),FALSE),(VLOOKUP($B60,Datos[],MATCH($C$2,Datos[#Headers],0),FALSE)-VLOOKUP(AZ$4,Datos[],MATCH($C$2,Datos[#Headers],0),FALSE))/VLOOKUP($B60,Datos[],MATCH($C$2,Datos[#Headers],0),FALSE))</f>
        <v>17.78</v>
      </c>
      <c r="BA60" s="13">
        <f>IF($C$1="mm",VLOOKUP($B60,Datos[],MATCH($C$2,Datos[#Headers],0),FALSE)-VLOOKUP(BA$4,Datos[],MATCH($C$2,Datos[#Headers],0),FALSE),(VLOOKUP($B60,Datos[],MATCH($C$2,Datos[#Headers],0),FALSE)-VLOOKUP(BA$4,Datos[],MATCH($C$2,Datos[#Headers],0),FALSE))/VLOOKUP($B60,Datos[],MATCH($C$2,Datos[#Headers],0),FALSE))</f>
        <v>35.56</v>
      </c>
      <c r="BB60" s="13" t="e">
        <f>IF($C$1="mm",VLOOKUP($B60,Datos[],MATCH($C$2,Datos[#Headers],0),FALSE)-VLOOKUP(BB$4,Datos[],MATCH($C$2,Datos[#Headers],0),FALSE),(VLOOKUP($B60,Datos[],MATCH($C$2,Datos[#Headers],0),FALSE)-VLOOKUP(BB$4,Datos[],MATCH($C$2,Datos[#Headers],0),FALSE))/VLOOKUP($B60,Datos[],MATCH($C$2,Datos[#Headers],0),FALSE))</f>
        <v>#N/A</v>
      </c>
      <c r="BC60" s="13">
        <f>IF($C$1="mm",VLOOKUP($B60,Datos[],MATCH($C$2,Datos[#Headers],0),FALSE)-VLOOKUP(BC$4,Datos[],MATCH($C$2,Datos[#Headers],0),FALSE),(VLOOKUP($B60,Datos[],MATCH($C$2,Datos[#Headers],0),FALSE)-VLOOKUP(BC$4,Datos[],MATCH($C$2,Datos[#Headers],0),FALSE))/VLOOKUP($B60,Datos[],MATCH($C$2,Datos[#Headers],0),FALSE))</f>
        <v>27.686000000000007</v>
      </c>
      <c r="BD60" s="13">
        <f>IF($C$1="mm",VLOOKUP($B60,Datos[],MATCH($C$2,Datos[#Headers],0),FALSE)-VLOOKUP(BD$4,Datos[],MATCH($C$2,Datos[#Headers],0),FALSE),(VLOOKUP($B60,Datos[],MATCH($C$2,Datos[#Headers],0),FALSE)-VLOOKUP(BD$4,Datos[],MATCH($C$2,Datos[#Headers],0),FALSE))/VLOOKUP($B60,Datos[],MATCH($C$2,Datos[#Headers],0),FALSE))</f>
        <v>0</v>
      </c>
      <c r="BE60" s="13">
        <f>IF($C$1="mm",VLOOKUP($B60,Datos[],MATCH($C$2,Datos[#Headers],0),FALSE)-VLOOKUP(BE$4,Datos[],MATCH($C$2,Datos[#Headers],0),FALSE),(VLOOKUP($B60,Datos[],MATCH($C$2,Datos[#Headers],0),FALSE)-VLOOKUP(BE$4,Datos[],MATCH($C$2,Datos[#Headers],0),FALSE))/VLOOKUP($B60,Datos[],MATCH($C$2,Datos[#Headers],0),FALSE))</f>
        <v>-25.400000000000006</v>
      </c>
      <c r="BF60" s="13">
        <f>IF($C$1="mm",VLOOKUP($B60,Datos[],MATCH($C$2,Datos[#Headers],0),FALSE)-VLOOKUP(BF$4,Datos[],MATCH($C$2,Datos[#Headers],0),FALSE),(VLOOKUP($B60,Datos[],MATCH($C$2,Datos[#Headers],0),FALSE)-VLOOKUP(BF$4,Datos[],MATCH($C$2,Datos[#Headers],0),FALSE))/VLOOKUP($B60,Datos[],MATCH($C$2,Datos[#Headers],0),FALSE))</f>
        <v>0</v>
      </c>
      <c r="BG60" s="13">
        <f>IF($C$1="mm",VLOOKUP($B60,Datos[],MATCH($C$2,Datos[#Headers],0),FALSE)-VLOOKUP(BG$4,Datos[],MATCH($C$2,Datos[#Headers],0),FALSE),(VLOOKUP($B60,Datos[],MATCH($C$2,Datos[#Headers],0),FALSE)-VLOOKUP(BG$4,Datos[],MATCH($C$2,Datos[#Headers],0),FALSE))/VLOOKUP($B60,Datos[],MATCH($C$2,Datos[#Headers],0),FALSE))</f>
        <v>-12.699999999999989</v>
      </c>
      <c r="BH60" s="13">
        <f>IF($C$1="mm",VLOOKUP($B60,Datos[],MATCH($C$2,Datos[#Headers],0),FALSE)-VLOOKUP(BH$4,Datos[],MATCH($C$2,Datos[#Headers],0),FALSE),(VLOOKUP($B60,Datos[],MATCH($C$2,Datos[#Headers],0),FALSE)-VLOOKUP(BH$4,Datos[],MATCH($C$2,Datos[#Headers],0),FALSE))/VLOOKUP($B60,Datos[],MATCH($C$2,Datos[#Headers],0),FALSE))</f>
        <v>-25.5</v>
      </c>
      <c r="BI60" s="13">
        <f>IF($C$1="mm",VLOOKUP($B60,Datos[],MATCH($C$2,Datos[#Headers],0),FALSE)-VLOOKUP(BI$4,Datos[],MATCH($C$2,Datos[#Headers],0),FALSE),(VLOOKUP($B60,Datos[],MATCH($C$2,Datos[#Headers],0),FALSE)-VLOOKUP(BI$4,Datos[],MATCH($C$2,Datos[#Headers],0),FALSE))/VLOOKUP($B60,Datos[],MATCH($C$2,Datos[#Headers],0),FALSE))</f>
        <v>35.56</v>
      </c>
      <c r="BJ60" s="13">
        <f>IF($C$1="mm",VLOOKUP($B60,Datos[],MATCH($C$2,Datos[#Headers],0),FALSE)-VLOOKUP(BJ$4,Datos[],MATCH($C$2,Datos[#Headers],0),FALSE),(VLOOKUP($B60,Datos[],MATCH($C$2,Datos[#Headers],0),FALSE)-VLOOKUP(BJ$4,Datos[],MATCH($C$2,Datos[#Headers],0),FALSE))/VLOOKUP($B60,Datos[],MATCH($C$2,Datos[#Headers],0),FALSE))</f>
        <v>30.480000000000018</v>
      </c>
      <c r="BK60" s="13">
        <f>IF($C$1="mm",VLOOKUP($B60,Datos[],MATCH($C$2,Datos[#Headers],0),FALSE)-VLOOKUP(BK$4,Datos[],MATCH($C$2,Datos[#Headers],0),FALSE),(VLOOKUP($B60,Datos[],MATCH($C$2,Datos[#Headers],0),FALSE)-VLOOKUP(BK$4,Datos[],MATCH($C$2,Datos[#Headers],0),FALSE))/VLOOKUP($B60,Datos[],MATCH($C$2,Datos[#Headers],0),FALSE))</f>
        <v>2.5400000000000205</v>
      </c>
      <c r="BL60" s="13">
        <f>IF($C$1="mm",VLOOKUP($B60,Datos[],MATCH($C$2,Datos[#Headers],0),FALSE)-VLOOKUP(BL$4,Datos[],MATCH($C$2,Datos[#Headers],0),FALSE),(VLOOKUP($B60,Datos[],MATCH($C$2,Datos[#Headers],0),FALSE)-VLOOKUP(BL$4,Datos[],MATCH($C$2,Datos[#Headers],0),FALSE))/VLOOKUP($B60,Datos[],MATCH($C$2,Datos[#Headers],0),FALSE))</f>
        <v>-30.480000000000018</v>
      </c>
      <c r="BM60" s="13">
        <f>IF($C$1="mm",VLOOKUP($B60,Datos[],MATCH($C$2,Datos[#Headers],0),FALSE)-VLOOKUP(BM$4,Datos[],MATCH($C$2,Datos[#Headers],0),FALSE),(VLOOKUP($B60,Datos[],MATCH($C$2,Datos[#Headers],0),FALSE)-VLOOKUP(BM$4,Datos[],MATCH($C$2,Datos[#Headers],0),FALSE))/VLOOKUP($B60,Datos[],MATCH($C$2,Datos[#Headers],0),FALSE))</f>
        <v>-30.480000000000018</v>
      </c>
    </row>
    <row r="61" spans="2:65" ht="29.7" customHeight="1" x14ac:dyDescent="0.55000000000000004">
      <c r="B61" s="29" t="s">
        <v>31</v>
      </c>
      <c r="C61" s="13">
        <f>IF($C$1="mm",VLOOKUP($B61,Datos[],MATCH($C$2,Datos[#Headers],0),FALSE)-VLOOKUP(C$4,Datos[],MATCH($C$2,Datos[#Headers],0),FALSE),(VLOOKUP($B61,Datos[],MATCH($C$2,Datos[#Headers],0),FALSE)-VLOOKUP(C$4,Datos[],MATCH($C$2,Datos[#Headers],0),FALSE))/VLOOKUP($B61,Datos[],MATCH($C$2,Datos[#Headers],0),FALSE))</f>
        <v>78.231999999999999</v>
      </c>
      <c r="D61" s="13">
        <f>IF($C$1="mm",VLOOKUP($B61,Datos[],MATCH($C$2,Datos[#Headers],0),FALSE)-VLOOKUP(D$4,Datos[],MATCH($C$2,Datos[#Headers],0),FALSE),(VLOOKUP($B61,Datos[],MATCH($C$2,Datos[#Headers],0),FALSE)-VLOOKUP(D$4,Datos[],MATCH($C$2,Datos[#Headers],0),FALSE))/VLOOKUP($B61,Datos[],MATCH($C$2,Datos[#Headers],0),FALSE))</f>
        <v>78.231999999999999</v>
      </c>
      <c r="E61" s="13">
        <f>IF($C$1="mm",VLOOKUP($B61,Datos[],MATCH($C$2,Datos[#Headers],0),FALSE)-VLOOKUP(E$4,Datos[],MATCH($C$2,Datos[#Headers],0),FALSE),(VLOOKUP($B61,Datos[],MATCH($C$2,Datos[#Headers],0),FALSE)-VLOOKUP(E$4,Datos[],MATCH($C$2,Datos[#Headers],0),FALSE))/VLOOKUP($B61,Datos[],MATCH($C$2,Datos[#Headers],0),FALSE))</f>
        <v>-13.800000000000011</v>
      </c>
      <c r="F61" s="13">
        <f>IF($C$1="mm",VLOOKUP($B61,Datos[],MATCH($C$2,Datos[#Headers],0),FALSE)-VLOOKUP(F$4,Datos[],MATCH($C$2,Datos[#Headers],0),FALSE),(VLOOKUP($B61,Datos[],MATCH($C$2,Datos[#Headers],0),FALSE)-VLOOKUP(F$4,Datos[],MATCH($C$2,Datos[#Headers],0),FALSE))/VLOOKUP($B61,Datos[],MATCH($C$2,Datos[#Headers],0),FALSE))</f>
        <v>6.3499999999999943</v>
      </c>
      <c r="G61" s="13">
        <f>IF($C$1="mm",VLOOKUP($B61,Datos[],MATCH($C$2,Datos[#Headers],0),FALSE)-VLOOKUP(G$4,Datos[],MATCH($C$2,Datos[#Headers],0),FALSE),(VLOOKUP($B61,Datos[],MATCH($C$2,Datos[#Headers],0),FALSE)-VLOOKUP(G$4,Datos[],MATCH($C$2,Datos[#Headers],0),FALSE))/VLOOKUP($B61,Datos[],MATCH($C$2,Datos[#Headers],0),FALSE))</f>
        <v>6.3499999999999943</v>
      </c>
      <c r="H61" s="13">
        <f>IF($C$1="mm",VLOOKUP($B61,Datos[],MATCH($C$2,Datos[#Headers],0),FALSE)-VLOOKUP(H$4,Datos[],MATCH($C$2,Datos[#Headers],0),FALSE),(VLOOKUP($B61,Datos[],MATCH($C$2,Datos[#Headers],0),FALSE)-VLOOKUP(H$4,Datos[],MATCH($C$2,Datos[#Headers],0),FALSE))/VLOOKUP($B61,Datos[],MATCH($C$2,Datos[#Headers],0),FALSE))</f>
        <v>60.198000000000008</v>
      </c>
      <c r="I61" s="13">
        <f>IF($C$1="mm",VLOOKUP($B61,Datos[],MATCH($C$2,Datos[#Headers],0),FALSE)-VLOOKUP(I$4,Datos[],MATCH($C$2,Datos[#Headers],0),FALSE),(VLOOKUP($B61,Datos[],MATCH($C$2,Datos[#Headers],0),FALSE)-VLOOKUP(I$4,Datos[],MATCH($C$2,Datos[#Headers],0),FALSE))/VLOOKUP($B61,Datos[],MATCH($C$2,Datos[#Headers],0),FALSE))</f>
        <v>12.699999999999989</v>
      </c>
      <c r="J61" s="13">
        <f>IF($C$1="mm",VLOOKUP($B61,Datos[],MATCH($C$2,Datos[#Headers],0),FALSE)-VLOOKUP(J$4,Datos[],MATCH($C$2,Datos[#Headers],0),FALSE),(VLOOKUP($B61,Datos[],MATCH($C$2,Datos[#Headers],0),FALSE)-VLOOKUP(J$4,Datos[],MATCH($C$2,Datos[#Headers],0),FALSE))/VLOOKUP($B61,Datos[],MATCH($C$2,Datos[#Headers],0),FALSE))</f>
        <v>11.430000000000007</v>
      </c>
      <c r="K61" s="13">
        <f>IF($C$1="mm",VLOOKUP($B61,Datos[],MATCH($C$2,Datos[#Headers],0),FALSE)-VLOOKUP(K$4,Datos[],MATCH($C$2,Datos[#Headers],0),FALSE),(VLOOKUP($B61,Datos[],MATCH($C$2,Datos[#Headers],0),FALSE)-VLOOKUP(K$4,Datos[],MATCH($C$2,Datos[#Headers],0),FALSE))/VLOOKUP($B61,Datos[],MATCH($C$2,Datos[#Headers],0),FALSE))</f>
        <v>30.47999999999999</v>
      </c>
      <c r="L61" s="13">
        <f>IF($C$1="mm",VLOOKUP($B61,Datos[],MATCH($C$2,Datos[#Headers],0),FALSE)-VLOOKUP(L$4,Datos[],MATCH($C$2,Datos[#Headers],0),FALSE),(VLOOKUP($B61,Datos[],MATCH($C$2,Datos[#Headers],0),FALSE)-VLOOKUP(L$4,Datos[],MATCH($C$2,Datos[#Headers],0),FALSE))/VLOOKUP($B61,Datos[],MATCH($C$2,Datos[#Headers],0),FALSE))</f>
        <v>30.47999999999999</v>
      </c>
      <c r="M61" s="13">
        <f>IF($C$1="mm",VLOOKUP($B61,Datos[],MATCH($C$2,Datos[#Headers],0),FALSE)-VLOOKUP(M$4,Datos[],MATCH($C$2,Datos[#Headers],0),FALSE),(VLOOKUP($B61,Datos[],MATCH($C$2,Datos[#Headers],0),FALSE)-VLOOKUP(M$4,Datos[],MATCH($C$2,Datos[#Headers],0),FALSE))/VLOOKUP($B61,Datos[],MATCH($C$2,Datos[#Headers],0),FALSE))</f>
        <v>8.1279999999999859</v>
      </c>
      <c r="N61" s="13">
        <f>IF($C$1="mm",VLOOKUP($B61,Datos[],MATCH($C$2,Datos[#Headers],0),FALSE)-VLOOKUP(N$4,Datos[],MATCH($C$2,Datos[#Headers],0),FALSE),(VLOOKUP($B61,Datos[],MATCH($C$2,Datos[#Headers],0),FALSE)-VLOOKUP(N$4,Datos[],MATCH($C$2,Datos[#Headers],0),FALSE))/VLOOKUP($B61,Datos[],MATCH($C$2,Datos[#Headers],0),FALSE))</f>
        <v>45.211999999999989</v>
      </c>
      <c r="O61" s="13">
        <f>IF($C$1="mm",VLOOKUP($B61,Datos[],MATCH($C$2,Datos[#Headers],0),FALSE)-VLOOKUP(O$4,Datos[],MATCH($C$2,Datos[#Headers],0),FALSE),(VLOOKUP($B61,Datos[],MATCH($C$2,Datos[#Headers],0),FALSE)-VLOOKUP(O$4,Datos[],MATCH($C$2,Datos[#Headers],0),FALSE))/VLOOKUP($B61,Datos[],MATCH($C$2,Datos[#Headers],0),FALSE))</f>
        <v>18.199999999999989</v>
      </c>
      <c r="P61" s="13">
        <f>IF($C$1="mm",VLOOKUP($B61,Datos[],MATCH($C$2,Datos[#Headers],0),FALSE)-VLOOKUP(P$4,Datos[],MATCH($C$2,Datos[#Headers],0),FALSE),(VLOOKUP($B61,Datos[],MATCH($C$2,Datos[#Headers],0),FALSE)-VLOOKUP(P$4,Datos[],MATCH($C$2,Datos[#Headers],0),FALSE))/VLOOKUP($B61,Datos[],MATCH($C$2,Datos[#Headers],0),FALSE))</f>
        <v>-4.8000000000000114</v>
      </c>
      <c r="Q61" s="13">
        <f>IF($C$1="mm",VLOOKUP($B61,Datos[],MATCH($C$2,Datos[#Headers],0),FALSE)-VLOOKUP(Q$4,Datos[],MATCH($C$2,Datos[#Headers],0),FALSE),(VLOOKUP($B61,Datos[],MATCH($C$2,Datos[#Headers],0),FALSE)-VLOOKUP(Q$4,Datos[],MATCH($C$2,Datos[#Headers],0),FALSE))/VLOOKUP($B61,Datos[],MATCH($C$2,Datos[#Headers],0),FALSE))</f>
        <v>16.199999999999989</v>
      </c>
      <c r="R61" s="13">
        <f>IF($C$1="mm",VLOOKUP($B61,Datos[],MATCH($C$2,Datos[#Headers],0),FALSE)-VLOOKUP(R$4,Datos[],MATCH($C$2,Datos[#Headers],0),FALSE),(VLOOKUP($B61,Datos[],MATCH($C$2,Datos[#Headers],0),FALSE)-VLOOKUP(R$4,Datos[],MATCH($C$2,Datos[#Headers],0),FALSE))/VLOOKUP($B61,Datos[],MATCH($C$2,Datos[#Headers],0),FALSE))</f>
        <v>0.19999999999998863</v>
      </c>
      <c r="S61" s="13">
        <f>IF($C$1="mm",VLOOKUP($B61,Datos[],MATCH($C$2,Datos[#Headers],0),FALSE)-VLOOKUP(S$4,Datos[],MATCH($C$2,Datos[#Headers],0),FALSE),(VLOOKUP($B61,Datos[],MATCH($C$2,Datos[#Headers],0),FALSE)-VLOOKUP(S$4,Datos[],MATCH($C$2,Datos[#Headers],0),FALSE))/VLOOKUP($B61,Datos[],MATCH($C$2,Datos[#Headers],0),FALSE))</f>
        <v>42.699999999999989</v>
      </c>
      <c r="T61" s="13">
        <f>IF($C$1="mm",VLOOKUP($B61,Datos[],MATCH($C$2,Datos[#Headers],0),FALSE)-VLOOKUP(T$4,Datos[],MATCH($C$2,Datos[#Headers],0),FALSE),(VLOOKUP($B61,Datos[],MATCH($C$2,Datos[#Headers],0),FALSE)-VLOOKUP(T$4,Datos[],MATCH($C$2,Datos[#Headers],0),FALSE))/VLOOKUP($B61,Datos[],MATCH($C$2,Datos[#Headers],0),FALSE))</f>
        <v>33.199999999999989</v>
      </c>
      <c r="U61" s="13">
        <f>IF($C$1="mm",VLOOKUP($B61,Datos[],MATCH($C$2,Datos[#Headers],0),FALSE)-VLOOKUP(U$4,Datos[],MATCH($C$2,Datos[#Headers],0),FALSE),(VLOOKUP($B61,Datos[],MATCH($C$2,Datos[#Headers],0),FALSE)-VLOOKUP(U$4,Datos[],MATCH($C$2,Datos[#Headers],0),FALSE))/VLOOKUP($B61,Datos[],MATCH($C$2,Datos[#Headers],0),FALSE))</f>
        <v>15.199999999999989</v>
      </c>
      <c r="V61" s="13">
        <f>IF($C$1="mm",VLOOKUP($B61,Datos[],MATCH($C$2,Datos[#Headers],0),FALSE)-VLOOKUP(V$4,Datos[],MATCH($C$2,Datos[#Headers],0),FALSE),(VLOOKUP($B61,Datos[],MATCH($C$2,Datos[#Headers],0),FALSE)-VLOOKUP(V$4,Datos[],MATCH($C$2,Datos[#Headers],0),FALSE))/VLOOKUP($B61,Datos[],MATCH($C$2,Datos[#Headers],0),FALSE))</f>
        <v>30.47999999999999</v>
      </c>
      <c r="W61" s="13">
        <f>IF($C$1="mm",VLOOKUP($B61,Datos[],MATCH($C$2,Datos[#Headers],0),FALSE)-VLOOKUP(W$4,Datos[],MATCH($C$2,Datos[#Headers],0),FALSE),(VLOOKUP($B61,Datos[],MATCH($C$2,Datos[#Headers],0),FALSE)-VLOOKUP(W$4,Datos[],MATCH($C$2,Datos[#Headers],0),FALSE))/VLOOKUP($B61,Datos[],MATCH($C$2,Datos[#Headers],0),FALSE))</f>
        <v>-4.8000000000000114</v>
      </c>
      <c r="X61" s="13">
        <f>IF($C$1="mm",VLOOKUP($B61,Datos[],MATCH($C$2,Datos[#Headers],0),FALSE)-VLOOKUP(X$4,Datos[],MATCH($C$2,Datos[#Headers],0),FALSE),(VLOOKUP($B61,Datos[],MATCH($C$2,Datos[#Headers],0),FALSE)-VLOOKUP(X$4,Datos[],MATCH($C$2,Datos[#Headers],0),FALSE))/VLOOKUP($B61,Datos[],MATCH($C$2,Datos[#Headers],0),FALSE))</f>
        <v>15.199999999999989</v>
      </c>
      <c r="Y61" s="13">
        <f>IF($C$1="mm",VLOOKUP($B61,Datos[],MATCH($C$2,Datos[#Headers],0),FALSE)-VLOOKUP(Y$4,Datos[],MATCH($C$2,Datos[#Headers],0),FALSE),(VLOOKUP($B61,Datos[],MATCH($C$2,Datos[#Headers],0),FALSE)-VLOOKUP(Y$4,Datos[],MATCH($C$2,Datos[#Headers],0),FALSE))/VLOOKUP($B61,Datos[],MATCH($C$2,Datos[#Headers],0),FALSE))</f>
        <v>1.1999999999999886</v>
      </c>
      <c r="Z61" s="13">
        <f>IF($C$1="mm",VLOOKUP($B61,Datos[],MATCH($C$2,Datos[#Headers],0),FALSE)-VLOOKUP(Z$4,Datos[],MATCH($C$2,Datos[#Headers],0),FALSE),(VLOOKUP($B61,Datos[],MATCH($C$2,Datos[#Headers],0),FALSE)-VLOOKUP(Z$4,Datos[],MATCH($C$2,Datos[#Headers],0),FALSE))/VLOOKUP($B61,Datos[],MATCH($C$2,Datos[#Headers],0),FALSE))</f>
        <v>18.287999999999982</v>
      </c>
      <c r="AA61" s="13">
        <f>IF($C$1="mm",VLOOKUP($B61,Datos[],MATCH($C$2,Datos[#Headers],0),FALSE)-VLOOKUP(AA$4,Datos[],MATCH($C$2,Datos[#Headers],0),FALSE),(VLOOKUP($B61,Datos[],MATCH($C$2,Datos[#Headers],0),FALSE)-VLOOKUP(AA$4,Datos[],MATCH($C$2,Datos[#Headers],0),FALSE))/VLOOKUP($B61,Datos[],MATCH($C$2,Datos[#Headers],0),FALSE))</f>
        <v>14.199999999999989</v>
      </c>
      <c r="AB61" s="13">
        <f>IF($C$1="mm",VLOOKUP($B61,Datos[],MATCH($C$2,Datos[#Headers],0),FALSE)-VLOOKUP(AB$4,Datos[],MATCH($C$2,Datos[#Headers],0),FALSE),(VLOOKUP($B61,Datos[],MATCH($C$2,Datos[#Headers],0),FALSE)-VLOOKUP(AB$4,Datos[],MATCH($C$2,Datos[#Headers],0),FALSE))/VLOOKUP($B61,Datos[],MATCH($C$2,Datos[#Headers],0),FALSE))</f>
        <v>40.132000000000005</v>
      </c>
      <c r="AC61" s="13">
        <f>IF($C$1="mm",VLOOKUP($B61,Datos[],MATCH($C$2,Datos[#Headers],0),FALSE)-VLOOKUP(AC$4,Datos[],MATCH($C$2,Datos[#Headers],0),FALSE),(VLOOKUP($B61,Datos[],MATCH($C$2,Datos[#Headers],0),FALSE)-VLOOKUP(AC$4,Datos[],MATCH($C$2,Datos[#Headers],0),FALSE))/VLOOKUP($B61,Datos[],MATCH($C$2,Datos[#Headers],0),FALSE))</f>
        <v>-18.796000000000021</v>
      </c>
      <c r="AD61" s="13">
        <f>IF($C$1="mm",VLOOKUP($B61,Datos[],MATCH($C$2,Datos[#Headers],0),FALSE)-VLOOKUP(AD$4,Datos[],MATCH($C$2,Datos[#Headers],0),FALSE),(VLOOKUP($B61,Datos[],MATCH($C$2,Datos[#Headers],0),FALSE)-VLOOKUP(AD$4,Datos[],MATCH($C$2,Datos[#Headers],0),FALSE))/VLOOKUP($B61,Datos[],MATCH($C$2,Datos[#Headers],0),FALSE))</f>
        <v>44.19599999999997</v>
      </c>
      <c r="AE61" s="13">
        <f>IF($C$1="mm",VLOOKUP($B61,Datos[],MATCH($C$2,Datos[#Headers],0),FALSE)-VLOOKUP(AE$4,Datos[],MATCH($C$2,Datos[#Headers],0),FALSE),(VLOOKUP($B61,Datos[],MATCH($C$2,Datos[#Headers],0),FALSE)-VLOOKUP(AE$4,Datos[],MATCH($C$2,Datos[#Headers],0),FALSE))/VLOOKUP($B61,Datos[],MATCH($C$2,Datos[#Headers],0),FALSE))</f>
        <v>38.099999999999994</v>
      </c>
      <c r="AF61" s="13">
        <f>IF($C$1="mm",VLOOKUP($B61,Datos[],MATCH($C$2,Datos[#Headers],0),FALSE)-VLOOKUP(AF$4,Datos[],MATCH($C$2,Datos[#Headers],0),FALSE),(VLOOKUP($B61,Datos[],MATCH($C$2,Datos[#Headers],0),FALSE)-VLOOKUP(AF$4,Datos[],MATCH($C$2,Datos[#Headers],0),FALSE))/VLOOKUP($B61,Datos[],MATCH($C$2,Datos[#Headers],0),FALSE))</f>
        <v>14.22399999999999</v>
      </c>
      <c r="AG61" s="13">
        <f>IF($C$1="mm",VLOOKUP($B61,Datos[],MATCH($C$2,Datos[#Headers],0),FALSE)-VLOOKUP(AG$4,Datos[],MATCH($C$2,Datos[#Headers],0),FALSE),(VLOOKUP($B61,Datos[],MATCH($C$2,Datos[#Headers],0),FALSE)-VLOOKUP(AG$4,Datos[],MATCH($C$2,Datos[#Headers],0),FALSE))/VLOOKUP($B61,Datos[],MATCH($C$2,Datos[#Headers],0),FALSE))</f>
        <v>18.287999999999982</v>
      </c>
      <c r="AH61" s="13">
        <f>IF($C$1="mm",VLOOKUP($B61,Datos[],MATCH($C$2,Datos[#Headers],0),FALSE)-VLOOKUP(AH$4,Datos[],MATCH($C$2,Datos[#Headers],0),FALSE),(VLOOKUP($B61,Datos[],MATCH($C$2,Datos[#Headers],0),FALSE)-VLOOKUP(AH$4,Datos[],MATCH($C$2,Datos[#Headers],0),FALSE))/VLOOKUP($B61,Datos[],MATCH($C$2,Datos[#Headers],0),FALSE))</f>
        <v>22.351999999999975</v>
      </c>
      <c r="AI61" s="13">
        <f>IF($C$1="mm",VLOOKUP($B61,Datos[],MATCH($C$2,Datos[#Headers],0),FALSE)-VLOOKUP(AI$4,Datos[],MATCH($C$2,Datos[#Headers],0),FALSE),(VLOOKUP($B61,Datos[],MATCH($C$2,Datos[#Headers],0),FALSE)-VLOOKUP(AI$4,Datos[],MATCH($C$2,Datos[#Headers],0),FALSE))/VLOOKUP($B61,Datos[],MATCH($C$2,Datos[#Headers],0),FALSE))</f>
        <v>7.3659999999999854</v>
      </c>
      <c r="AJ61" s="13">
        <f>IF($C$1="mm",VLOOKUP($B61,Datos[],MATCH($C$2,Datos[#Headers],0),FALSE)-VLOOKUP(AJ$4,Datos[],MATCH($C$2,Datos[#Headers],0),FALSE),(VLOOKUP($B61,Datos[],MATCH($C$2,Datos[#Headers],0),FALSE)-VLOOKUP(AJ$4,Datos[],MATCH($C$2,Datos[#Headers],0),FALSE))/VLOOKUP($B61,Datos[],MATCH($C$2,Datos[#Headers],0),FALSE))</f>
        <v>40.132000000000005</v>
      </c>
      <c r="AK61" s="13">
        <f>IF($C$1="mm",VLOOKUP($B61,Datos[],MATCH($C$2,Datos[#Headers],0),FALSE)-VLOOKUP(AK$4,Datos[],MATCH($C$2,Datos[#Headers],0),FALSE),(VLOOKUP($B61,Datos[],MATCH($C$2,Datos[#Headers],0),FALSE)-VLOOKUP(AK$4,Datos[],MATCH($C$2,Datos[#Headers],0),FALSE))/VLOOKUP($B61,Datos[],MATCH($C$2,Datos[#Headers],0),FALSE))</f>
        <v>17.199999999999989</v>
      </c>
      <c r="AL61" s="13">
        <f>IF($C$1="mm",VLOOKUP($B61,Datos[],MATCH($C$2,Datos[#Headers],0),FALSE)-VLOOKUP(AL$4,Datos[],MATCH($C$2,Datos[#Headers],0),FALSE),(VLOOKUP($B61,Datos[],MATCH($C$2,Datos[#Headers],0),FALSE)-VLOOKUP(AL$4,Datos[],MATCH($C$2,Datos[#Headers],0),FALSE))/VLOOKUP($B61,Datos[],MATCH($C$2,Datos[#Headers],0),FALSE))</f>
        <v>-6.8000000000000114</v>
      </c>
      <c r="AM61" s="13">
        <f>IF($C$1="mm",VLOOKUP($B61,Datos[],MATCH($C$2,Datos[#Headers],0),FALSE)-VLOOKUP(AM$4,Datos[],MATCH($C$2,Datos[#Headers],0),FALSE),(VLOOKUP($B61,Datos[],MATCH($C$2,Datos[#Headers],0),FALSE)-VLOOKUP(AM$4,Datos[],MATCH($C$2,Datos[#Headers],0),FALSE))/VLOOKUP($B61,Datos[],MATCH($C$2,Datos[#Headers],0),FALSE))</f>
        <v>35.306000000000012</v>
      </c>
      <c r="AN61" s="13">
        <f>IF($C$1="mm",VLOOKUP($B61,Datos[],MATCH($C$2,Datos[#Headers],0),FALSE)-VLOOKUP(AN$4,Datos[],MATCH($C$2,Datos[#Headers],0),FALSE),(VLOOKUP($B61,Datos[],MATCH($C$2,Datos[#Headers],0),FALSE)-VLOOKUP(AN$4,Datos[],MATCH($C$2,Datos[#Headers],0),FALSE))/VLOOKUP($B61,Datos[],MATCH($C$2,Datos[#Headers],0),FALSE))</f>
        <v>8.1279999999999859</v>
      </c>
      <c r="AO61" s="13">
        <f>IF($C$1="mm",VLOOKUP($B61,Datos[],MATCH($C$2,Datos[#Headers],0),FALSE)-VLOOKUP(AO$4,Datos[],MATCH($C$2,Datos[#Headers],0),FALSE),(VLOOKUP($B61,Datos[],MATCH($C$2,Datos[#Headers],0),FALSE)-VLOOKUP(AO$4,Datos[],MATCH($C$2,Datos[#Headers],0),FALSE))/VLOOKUP($B61,Datos[],MATCH($C$2,Datos[#Headers],0),FALSE))</f>
        <v>30.225999999999999</v>
      </c>
      <c r="AP61" s="13">
        <f>IF($C$1="mm",VLOOKUP($B61,Datos[],MATCH($C$2,Datos[#Headers],0),FALSE)-VLOOKUP(AP$4,Datos[],MATCH($C$2,Datos[#Headers],0),FALSE),(VLOOKUP($B61,Datos[],MATCH($C$2,Datos[#Headers],0),FALSE)-VLOOKUP(AP$4,Datos[],MATCH($C$2,Datos[#Headers],0),FALSE))/VLOOKUP($B61,Datos[],MATCH($C$2,Datos[#Headers],0),FALSE))</f>
        <v>25.399999999999977</v>
      </c>
      <c r="AQ61" s="13">
        <f>IF($C$1="mm",VLOOKUP($B61,Datos[],MATCH($C$2,Datos[#Headers],0),FALSE)-VLOOKUP(AQ$4,Datos[],MATCH($C$2,Datos[#Headers],0),FALSE),(VLOOKUP($B61,Datos[],MATCH($C$2,Datos[#Headers],0),FALSE)-VLOOKUP(AQ$4,Datos[],MATCH($C$2,Datos[#Headers],0),FALSE))/VLOOKUP($B61,Datos[],MATCH($C$2,Datos[#Headers],0),FALSE))</f>
        <v>-12.800000000000011</v>
      </c>
      <c r="AR61" s="13">
        <f>IF($C$1="mm",VLOOKUP($B61,Datos[],MATCH($C$2,Datos[#Headers],0),FALSE)-VLOOKUP(AR$4,Datos[],MATCH($C$2,Datos[#Headers],0),FALSE),(VLOOKUP($B61,Datos[],MATCH($C$2,Datos[#Headers],0),FALSE)-VLOOKUP(AR$4,Datos[],MATCH($C$2,Datos[#Headers],0),FALSE))/VLOOKUP($B61,Datos[],MATCH($C$2,Datos[#Headers],0),FALSE))</f>
        <v>-4.8000000000000114</v>
      </c>
      <c r="AS61" s="13">
        <f>IF($C$1="mm",VLOOKUP($B61,Datos[],MATCH($C$2,Datos[#Headers],0),FALSE)-VLOOKUP(AS$4,Datos[],MATCH($C$2,Datos[#Headers],0),FALSE),(VLOOKUP($B61,Datos[],MATCH($C$2,Datos[#Headers],0),FALSE)-VLOOKUP(AS$4,Datos[],MATCH($C$2,Datos[#Headers],0),FALSE))/VLOOKUP($B61,Datos[],MATCH($C$2,Datos[#Headers],0),FALSE))</f>
        <v>48.259999999999991</v>
      </c>
      <c r="AT61" s="13">
        <f>IF($C$1="mm",VLOOKUP($B61,Datos[],MATCH($C$2,Datos[#Headers],0),FALSE)-VLOOKUP(AT$4,Datos[],MATCH($C$2,Datos[#Headers],0),FALSE),(VLOOKUP($B61,Datos[],MATCH($C$2,Datos[#Headers],0),FALSE)-VLOOKUP(AT$4,Datos[],MATCH($C$2,Datos[#Headers],0),FALSE))/VLOOKUP($B61,Datos[],MATCH($C$2,Datos[#Headers],0),FALSE))</f>
        <v>31.75</v>
      </c>
      <c r="AU61" s="13">
        <f>IF($C$1="mm",VLOOKUP($B61,Datos[],MATCH($C$2,Datos[#Headers],0),FALSE)-VLOOKUP(AU$4,Datos[],MATCH($C$2,Datos[#Headers],0),FALSE),(VLOOKUP($B61,Datos[],MATCH($C$2,Datos[#Headers],0),FALSE)-VLOOKUP(AU$4,Datos[],MATCH($C$2,Datos[#Headers],0),FALSE))/VLOOKUP($B61,Datos[],MATCH($C$2,Datos[#Headers],0),FALSE))</f>
        <v>68.580000000000013</v>
      </c>
      <c r="AV61" s="13">
        <f>IF($C$1="mm",VLOOKUP($B61,Datos[],MATCH($C$2,Datos[#Headers],0),FALSE)-VLOOKUP(AV$4,Datos[],MATCH($C$2,Datos[#Headers],0),FALSE),(VLOOKUP($B61,Datos[],MATCH($C$2,Datos[#Headers],0),FALSE)-VLOOKUP(AV$4,Datos[],MATCH($C$2,Datos[#Headers],0),FALSE))/VLOOKUP($B61,Datos[],MATCH($C$2,Datos[#Headers],0),FALSE))</f>
        <v>-6.8000000000000114</v>
      </c>
      <c r="AW61" s="13">
        <f>IF($C$1="mm",VLOOKUP($B61,Datos[],MATCH($C$2,Datos[#Headers],0),FALSE)-VLOOKUP(AW$4,Datos[],MATCH($C$2,Datos[#Headers],0),FALSE),(VLOOKUP($B61,Datos[],MATCH($C$2,Datos[#Headers],0),FALSE)-VLOOKUP(AW$4,Datos[],MATCH($C$2,Datos[#Headers],0),FALSE))/VLOOKUP($B61,Datos[],MATCH($C$2,Datos[#Headers],0),FALSE))</f>
        <v>19.049999999999983</v>
      </c>
      <c r="AX61" s="13">
        <f>IF($C$1="mm",VLOOKUP($B61,Datos[],MATCH($C$2,Datos[#Headers],0),FALSE)-VLOOKUP(AX$4,Datos[],MATCH($C$2,Datos[#Headers],0),FALSE),(VLOOKUP($B61,Datos[],MATCH($C$2,Datos[#Headers],0),FALSE)-VLOOKUP(AX$4,Datos[],MATCH($C$2,Datos[#Headers],0),FALSE))/VLOOKUP($B61,Datos[],MATCH($C$2,Datos[#Headers],0),FALSE))</f>
        <v>-6.3499999999999943</v>
      </c>
      <c r="AY61" s="13">
        <f>IF($C$1="mm",VLOOKUP($B61,Datos[],MATCH($C$2,Datos[#Headers],0),FALSE)-VLOOKUP(AY$4,Datos[],MATCH($C$2,Datos[#Headers],0),FALSE),(VLOOKUP($B61,Datos[],MATCH($C$2,Datos[#Headers],0),FALSE)-VLOOKUP(AY$4,Datos[],MATCH($C$2,Datos[#Headers],0),FALSE))/VLOOKUP($B61,Datos[],MATCH($C$2,Datos[#Headers],0),FALSE))</f>
        <v>35.559999999999974</v>
      </c>
      <c r="AZ61" s="13">
        <f>IF($C$1="mm",VLOOKUP($B61,Datos[],MATCH($C$2,Datos[#Headers],0),FALSE)-VLOOKUP(AZ$4,Datos[],MATCH($C$2,Datos[#Headers],0),FALSE),(VLOOKUP($B61,Datos[],MATCH($C$2,Datos[#Headers],0),FALSE)-VLOOKUP(AZ$4,Datos[],MATCH($C$2,Datos[#Headers],0),FALSE))/VLOOKUP($B61,Datos[],MATCH($C$2,Datos[#Headers],0),FALSE))</f>
        <v>30.47999999999999</v>
      </c>
      <c r="BA61" s="13">
        <f>IF($C$1="mm",VLOOKUP($B61,Datos[],MATCH($C$2,Datos[#Headers],0),FALSE)-VLOOKUP(BA$4,Datos[],MATCH($C$2,Datos[#Headers],0),FALSE),(VLOOKUP($B61,Datos[],MATCH($C$2,Datos[#Headers],0),FALSE)-VLOOKUP(BA$4,Datos[],MATCH($C$2,Datos[#Headers],0),FALSE))/VLOOKUP($B61,Datos[],MATCH($C$2,Datos[#Headers],0),FALSE))</f>
        <v>48.259999999999991</v>
      </c>
      <c r="BB61" s="13" t="e">
        <f>IF($C$1="mm",VLOOKUP($B61,Datos[],MATCH($C$2,Datos[#Headers],0),FALSE)-VLOOKUP(BB$4,Datos[],MATCH($C$2,Datos[#Headers],0),FALSE),(VLOOKUP($B61,Datos[],MATCH($C$2,Datos[#Headers],0),FALSE)-VLOOKUP(BB$4,Datos[],MATCH($C$2,Datos[#Headers],0),FALSE))/VLOOKUP($B61,Datos[],MATCH($C$2,Datos[#Headers],0),FALSE))</f>
        <v>#N/A</v>
      </c>
      <c r="BC61" s="13">
        <f>IF($C$1="mm",VLOOKUP($B61,Datos[],MATCH($C$2,Datos[#Headers],0),FALSE)-VLOOKUP(BC$4,Datos[],MATCH($C$2,Datos[#Headers],0),FALSE),(VLOOKUP($B61,Datos[],MATCH($C$2,Datos[#Headers],0),FALSE)-VLOOKUP(BC$4,Datos[],MATCH($C$2,Datos[#Headers],0),FALSE))/VLOOKUP($B61,Datos[],MATCH($C$2,Datos[#Headers],0),FALSE))</f>
        <v>40.385999999999996</v>
      </c>
      <c r="BD61" s="13">
        <f>IF($C$1="mm",VLOOKUP($B61,Datos[],MATCH($C$2,Datos[#Headers],0),FALSE)-VLOOKUP(BD$4,Datos[],MATCH($C$2,Datos[#Headers],0),FALSE),(VLOOKUP($B61,Datos[],MATCH($C$2,Datos[#Headers],0),FALSE)-VLOOKUP(BD$4,Datos[],MATCH($C$2,Datos[#Headers],0),FALSE))/VLOOKUP($B61,Datos[],MATCH($C$2,Datos[#Headers],0),FALSE))</f>
        <v>12.699999999999989</v>
      </c>
      <c r="BE61" s="13">
        <f>IF($C$1="mm",VLOOKUP($B61,Datos[],MATCH($C$2,Datos[#Headers],0),FALSE)-VLOOKUP(BE$4,Datos[],MATCH($C$2,Datos[#Headers],0),FALSE),(VLOOKUP($B61,Datos[],MATCH($C$2,Datos[#Headers],0),FALSE)-VLOOKUP(BE$4,Datos[],MATCH($C$2,Datos[#Headers],0),FALSE))/VLOOKUP($B61,Datos[],MATCH($C$2,Datos[#Headers],0),FALSE))</f>
        <v>-12.700000000000017</v>
      </c>
      <c r="BF61" s="13">
        <f>IF($C$1="mm",VLOOKUP($B61,Datos[],MATCH($C$2,Datos[#Headers],0),FALSE)-VLOOKUP(BF$4,Datos[],MATCH($C$2,Datos[#Headers],0),FALSE),(VLOOKUP($B61,Datos[],MATCH($C$2,Datos[#Headers],0),FALSE)-VLOOKUP(BF$4,Datos[],MATCH($C$2,Datos[#Headers],0),FALSE))/VLOOKUP($B61,Datos[],MATCH($C$2,Datos[#Headers],0),FALSE))</f>
        <v>12.699999999999989</v>
      </c>
      <c r="BG61" s="13">
        <f>IF($C$1="mm",VLOOKUP($B61,Datos[],MATCH($C$2,Datos[#Headers],0),FALSE)-VLOOKUP(BG$4,Datos[],MATCH($C$2,Datos[#Headers],0),FALSE),(VLOOKUP($B61,Datos[],MATCH($C$2,Datos[#Headers],0),FALSE)-VLOOKUP(BG$4,Datos[],MATCH($C$2,Datos[#Headers],0),FALSE))/VLOOKUP($B61,Datos[],MATCH($C$2,Datos[#Headers],0),FALSE))</f>
        <v>0</v>
      </c>
      <c r="BH61" s="13">
        <f>IF($C$1="mm",VLOOKUP($B61,Datos[],MATCH($C$2,Datos[#Headers],0),FALSE)-VLOOKUP(BH$4,Datos[],MATCH($C$2,Datos[#Headers],0),FALSE),(VLOOKUP($B61,Datos[],MATCH($C$2,Datos[#Headers],0),FALSE)-VLOOKUP(BH$4,Datos[],MATCH($C$2,Datos[#Headers],0),FALSE))/VLOOKUP($B61,Datos[],MATCH($C$2,Datos[#Headers],0),FALSE))</f>
        <v>-12.800000000000011</v>
      </c>
      <c r="BI61" s="13">
        <f>IF($C$1="mm",VLOOKUP($B61,Datos[],MATCH($C$2,Datos[#Headers],0),FALSE)-VLOOKUP(BI$4,Datos[],MATCH($C$2,Datos[#Headers],0),FALSE),(VLOOKUP($B61,Datos[],MATCH($C$2,Datos[#Headers],0),FALSE)-VLOOKUP(BI$4,Datos[],MATCH($C$2,Datos[#Headers],0),FALSE))/VLOOKUP($B61,Datos[],MATCH($C$2,Datos[#Headers],0),FALSE))</f>
        <v>48.259999999999991</v>
      </c>
      <c r="BJ61" s="13">
        <f>IF($C$1="mm",VLOOKUP($B61,Datos[],MATCH($C$2,Datos[#Headers],0),FALSE)-VLOOKUP(BJ$4,Datos[],MATCH($C$2,Datos[#Headers],0),FALSE),(VLOOKUP($B61,Datos[],MATCH($C$2,Datos[#Headers],0),FALSE)-VLOOKUP(BJ$4,Datos[],MATCH($C$2,Datos[#Headers],0),FALSE))/VLOOKUP($B61,Datos[],MATCH($C$2,Datos[#Headers],0),FALSE))</f>
        <v>43.180000000000007</v>
      </c>
      <c r="BK61" s="13">
        <f>IF($C$1="mm",VLOOKUP($B61,Datos[],MATCH($C$2,Datos[#Headers],0),FALSE)-VLOOKUP(BK$4,Datos[],MATCH($C$2,Datos[#Headers],0),FALSE),(VLOOKUP($B61,Datos[],MATCH($C$2,Datos[#Headers],0),FALSE)-VLOOKUP(BK$4,Datos[],MATCH($C$2,Datos[#Headers],0),FALSE))/VLOOKUP($B61,Datos[],MATCH($C$2,Datos[#Headers],0),FALSE))</f>
        <v>15.240000000000009</v>
      </c>
      <c r="BL61" s="13">
        <f>IF($C$1="mm",VLOOKUP($B61,Datos[],MATCH($C$2,Datos[#Headers],0),FALSE)-VLOOKUP(BL$4,Datos[],MATCH($C$2,Datos[#Headers],0),FALSE),(VLOOKUP($B61,Datos[],MATCH($C$2,Datos[#Headers],0),FALSE)-VLOOKUP(BL$4,Datos[],MATCH($C$2,Datos[#Headers],0),FALSE))/VLOOKUP($B61,Datos[],MATCH($C$2,Datos[#Headers],0),FALSE))</f>
        <v>-17.78000000000003</v>
      </c>
      <c r="BM61" s="13">
        <f>IF($C$1="mm",VLOOKUP($B61,Datos[],MATCH($C$2,Datos[#Headers],0),FALSE)-VLOOKUP(BM$4,Datos[],MATCH($C$2,Datos[#Headers],0),FALSE),(VLOOKUP($B61,Datos[],MATCH($C$2,Datos[#Headers],0),FALSE)-VLOOKUP(BM$4,Datos[],MATCH($C$2,Datos[#Headers],0),FALSE))/VLOOKUP($B61,Datos[],MATCH($C$2,Datos[#Headers],0),FALSE))</f>
        <v>-17.78000000000003</v>
      </c>
    </row>
    <row r="62" spans="2:65" ht="29.7" customHeight="1" x14ac:dyDescent="0.55000000000000004">
      <c r="B62" s="29" t="s">
        <v>23</v>
      </c>
      <c r="C62" s="13">
        <f>IF($C$1="mm",VLOOKUP($B62,Datos[],MATCH($C$2,Datos[#Headers],0),FALSE)-VLOOKUP(C$4,Datos[],MATCH($C$2,Datos[#Headers],0),FALSE),(VLOOKUP($B62,Datos[],MATCH($C$2,Datos[#Headers],0),FALSE)-VLOOKUP(C$4,Datos[],MATCH($C$2,Datos[#Headers],0),FALSE))/VLOOKUP($B62,Datos[],MATCH($C$2,Datos[#Headers],0),FALSE))</f>
        <v>91.032000000000011</v>
      </c>
      <c r="D62" s="13">
        <f>IF($C$1="mm",VLOOKUP($B62,Datos[],MATCH($C$2,Datos[#Headers],0),FALSE)-VLOOKUP(D$4,Datos[],MATCH($C$2,Datos[#Headers],0),FALSE),(VLOOKUP($B62,Datos[],MATCH($C$2,Datos[#Headers],0),FALSE)-VLOOKUP(D$4,Datos[],MATCH($C$2,Datos[#Headers],0),FALSE))/VLOOKUP($B62,Datos[],MATCH($C$2,Datos[#Headers],0),FALSE))</f>
        <v>91.032000000000011</v>
      </c>
      <c r="E62" s="13">
        <f>IF($C$1="mm",VLOOKUP($B62,Datos[],MATCH($C$2,Datos[#Headers],0),FALSE)-VLOOKUP(E$4,Datos[],MATCH($C$2,Datos[#Headers],0),FALSE),(VLOOKUP($B62,Datos[],MATCH($C$2,Datos[#Headers],0),FALSE)-VLOOKUP(E$4,Datos[],MATCH($C$2,Datos[#Headers],0),FALSE))/VLOOKUP($B62,Datos[],MATCH($C$2,Datos[#Headers],0),FALSE))</f>
        <v>-1</v>
      </c>
      <c r="F62" s="13">
        <f>IF($C$1="mm",VLOOKUP($B62,Datos[],MATCH($C$2,Datos[#Headers],0),FALSE)-VLOOKUP(F$4,Datos[],MATCH($C$2,Datos[#Headers],0),FALSE),(VLOOKUP($B62,Datos[],MATCH($C$2,Datos[#Headers],0),FALSE)-VLOOKUP(F$4,Datos[],MATCH($C$2,Datos[#Headers],0),FALSE))/VLOOKUP($B62,Datos[],MATCH($C$2,Datos[#Headers],0),FALSE))</f>
        <v>19.150000000000006</v>
      </c>
      <c r="G62" s="13">
        <f>IF($C$1="mm",VLOOKUP($B62,Datos[],MATCH($C$2,Datos[#Headers],0),FALSE)-VLOOKUP(G$4,Datos[],MATCH($C$2,Datos[#Headers],0),FALSE),(VLOOKUP($B62,Datos[],MATCH($C$2,Datos[#Headers],0),FALSE)-VLOOKUP(G$4,Datos[],MATCH($C$2,Datos[#Headers],0),FALSE))/VLOOKUP($B62,Datos[],MATCH($C$2,Datos[#Headers],0),FALSE))</f>
        <v>19.150000000000006</v>
      </c>
      <c r="H62" s="13">
        <f>IF($C$1="mm",VLOOKUP($B62,Datos[],MATCH($C$2,Datos[#Headers],0),FALSE)-VLOOKUP(H$4,Datos[],MATCH($C$2,Datos[#Headers],0),FALSE),(VLOOKUP($B62,Datos[],MATCH($C$2,Datos[#Headers],0),FALSE)-VLOOKUP(H$4,Datos[],MATCH($C$2,Datos[#Headers],0),FALSE))/VLOOKUP($B62,Datos[],MATCH($C$2,Datos[#Headers],0),FALSE))</f>
        <v>72.998000000000019</v>
      </c>
      <c r="I62" s="13">
        <f>IF($C$1="mm",VLOOKUP($B62,Datos[],MATCH($C$2,Datos[#Headers],0),FALSE)-VLOOKUP(I$4,Datos[],MATCH($C$2,Datos[#Headers],0),FALSE),(VLOOKUP($B62,Datos[],MATCH($C$2,Datos[#Headers],0),FALSE)-VLOOKUP(I$4,Datos[],MATCH($C$2,Datos[#Headers],0),FALSE))/VLOOKUP($B62,Datos[],MATCH($C$2,Datos[#Headers],0),FALSE))</f>
        <v>25.5</v>
      </c>
      <c r="J62" s="13">
        <f>IF($C$1="mm",VLOOKUP($B62,Datos[],MATCH($C$2,Datos[#Headers],0),FALSE)-VLOOKUP(J$4,Datos[],MATCH($C$2,Datos[#Headers],0),FALSE),(VLOOKUP($B62,Datos[],MATCH($C$2,Datos[#Headers],0),FALSE)-VLOOKUP(J$4,Datos[],MATCH($C$2,Datos[#Headers],0),FALSE))/VLOOKUP($B62,Datos[],MATCH($C$2,Datos[#Headers],0),FALSE))</f>
        <v>24.230000000000018</v>
      </c>
      <c r="K62" s="13">
        <f>IF($C$1="mm",VLOOKUP($B62,Datos[],MATCH($C$2,Datos[#Headers],0),FALSE)-VLOOKUP(K$4,Datos[],MATCH($C$2,Datos[#Headers],0),FALSE),(VLOOKUP($B62,Datos[],MATCH($C$2,Datos[#Headers],0),FALSE)-VLOOKUP(K$4,Datos[],MATCH($C$2,Datos[#Headers],0),FALSE))/VLOOKUP($B62,Datos[],MATCH($C$2,Datos[#Headers],0),FALSE))</f>
        <v>43.28</v>
      </c>
      <c r="L62" s="13">
        <f>IF($C$1="mm",VLOOKUP($B62,Datos[],MATCH($C$2,Datos[#Headers],0),FALSE)-VLOOKUP(L$4,Datos[],MATCH($C$2,Datos[#Headers],0),FALSE),(VLOOKUP($B62,Datos[],MATCH($C$2,Datos[#Headers],0),FALSE)-VLOOKUP(L$4,Datos[],MATCH($C$2,Datos[#Headers],0),FALSE))/VLOOKUP($B62,Datos[],MATCH($C$2,Datos[#Headers],0),FALSE))</f>
        <v>43.28</v>
      </c>
      <c r="M62" s="13">
        <f>IF($C$1="mm",VLOOKUP($B62,Datos[],MATCH($C$2,Datos[#Headers],0),FALSE)-VLOOKUP(M$4,Datos[],MATCH($C$2,Datos[#Headers],0),FALSE),(VLOOKUP($B62,Datos[],MATCH($C$2,Datos[#Headers],0),FALSE)-VLOOKUP(M$4,Datos[],MATCH($C$2,Datos[#Headers],0),FALSE))/VLOOKUP($B62,Datos[],MATCH($C$2,Datos[#Headers],0),FALSE))</f>
        <v>20.927999999999997</v>
      </c>
      <c r="N62" s="13">
        <f>IF($C$1="mm",VLOOKUP($B62,Datos[],MATCH($C$2,Datos[#Headers],0),FALSE)-VLOOKUP(N$4,Datos[],MATCH($C$2,Datos[#Headers],0),FALSE),(VLOOKUP($B62,Datos[],MATCH($C$2,Datos[#Headers],0),FALSE)-VLOOKUP(N$4,Datos[],MATCH($C$2,Datos[#Headers],0),FALSE))/VLOOKUP($B62,Datos[],MATCH($C$2,Datos[#Headers],0),FALSE))</f>
        <v>58.012</v>
      </c>
      <c r="O62" s="13">
        <f>IF($C$1="mm",VLOOKUP($B62,Datos[],MATCH($C$2,Datos[#Headers],0),FALSE)-VLOOKUP(O$4,Datos[],MATCH($C$2,Datos[#Headers],0),FALSE),(VLOOKUP($B62,Datos[],MATCH($C$2,Datos[#Headers],0),FALSE)-VLOOKUP(O$4,Datos[],MATCH($C$2,Datos[#Headers],0),FALSE))/VLOOKUP($B62,Datos[],MATCH($C$2,Datos[#Headers],0),FALSE))</f>
        <v>31</v>
      </c>
      <c r="P62" s="13">
        <f>IF($C$1="mm",VLOOKUP($B62,Datos[],MATCH($C$2,Datos[#Headers],0),FALSE)-VLOOKUP(P$4,Datos[],MATCH($C$2,Datos[#Headers],0),FALSE),(VLOOKUP($B62,Datos[],MATCH($C$2,Datos[#Headers],0),FALSE)-VLOOKUP(P$4,Datos[],MATCH($C$2,Datos[#Headers],0),FALSE))/VLOOKUP($B62,Datos[],MATCH($C$2,Datos[#Headers],0),FALSE))</f>
        <v>8</v>
      </c>
      <c r="Q62" s="13">
        <f>IF($C$1="mm",VLOOKUP($B62,Datos[],MATCH($C$2,Datos[#Headers],0),FALSE)-VLOOKUP(Q$4,Datos[],MATCH($C$2,Datos[#Headers],0),FALSE),(VLOOKUP($B62,Datos[],MATCH($C$2,Datos[#Headers],0),FALSE)-VLOOKUP(Q$4,Datos[],MATCH($C$2,Datos[#Headers],0),FALSE))/VLOOKUP($B62,Datos[],MATCH($C$2,Datos[#Headers],0),FALSE))</f>
        <v>29</v>
      </c>
      <c r="R62" s="13">
        <f>IF($C$1="mm",VLOOKUP($B62,Datos[],MATCH($C$2,Datos[#Headers],0),FALSE)-VLOOKUP(R$4,Datos[],MATCH($C$2,Datos[#Headers],0),FALSE),(VLOOKUP($B62,Datos[],MATCH($C$2,Datos[#Headers],0),FALSE)-VLOOKUP(R$4,Datos[],MATCH($C$2,Datos[#Headers],0),FALSE))/VLOOKUP($B62,Datos[],MATCH($C$2,Datos[#Headers],0),FALSE))</f>
        <v>13</v>
      </c>
      <c r="S62" s="13">
        <f>IF($C$1="mm",VLOOKUP($B62,Datos[],MATCH($C$2,Datos[#Headers],0),FALSE)-VLOOKUP(S$4,Datos[],MATCH($C$2,Datos[#Headers],0),FALSE),(VLOOKUP($B62,Datos[],MATCH($C$2,Datos[#Headers],0),FALSE)-VLOOKUP(S$4,Datos[],MATCH($C$2,Datos[#Headers],0),FALSE))/VLOOKUP($B62,Datos[],MATCH($C$2,Datos[#Headers],0),FALSE))</f>
        <v>55.5</v>
      </c>
      <c r="T62" s="13">
        <f>IF($C$1="mm",VLOOKUP($B62,Datos[],MATCH($C$2,Datos[#Headers],0),FALSE)-VLOOKUP(T$4,Datos[],MATCH($C$2,Datos[#Headers],0),FALSE),(VLOOKUP($B62,Datos[],MATCH($C$2,Datos[#Headers],0),FALSE)-VLOOKUP(T$4,Datos[],MATCH($C$2,Datos[#Headers],0),FALSE))/VLOOKUP($B62,Datos[],MATCH($C$2,Datos[#Headers],0),FALSE))</f>
        <v>46</v>
      </c>
      <c r="U62" s="13">
        <f>IF($C$1="mm",VLOOKUP($B62,Datos[],MATCH($C$2,Datos[#Headers],0),FALSE)-VLOOKUP(U$4,Datos[],MATCH($C$2,Datos[#Headers],0),FALSE),(VLOOKUP($B62,Datos[],MATCH($C$2,Datos[#Headers],0),FALSE)-VLOOKUP(U$4,Datos[],MATCH($C$2,Datos[#Headers],0),FALSE))/VLOOKUP($B62,Datos[],MATCH($C$2,Datos[#Headers],0),FALSE))</f>
        <v>28</v>
      </c>
      <c r="V62" s="13">
        <f>IF($C$1="mm",VLOOKUP($B62,Datos[],MATCH($C$2,Datos[#Headers],0),FALSE)-VLOOKUP(V$4,Datos[],MATCH($C$2,Datos[#Headers],0),FALSE),(VLOOKUP($B62,Datos[],MATCH($C$2,Datos[#Headers],0),FALSE)-VLOOKUP(V$4,Datos[],MATCH($C$2,Datos[#Headers],0),FALSE))/VLOOKUP($B62,Datos[],MATCH($C$2,Datos[#Headers],0),FALSE))</f>
        <v>43.28</v>
      </c>
      <c r="W62" s="13">
        <f>IF($C$1="mm",VLOOKUP($B62,Datos[],MATCH($C$2,Datos[#Headers],0),FALSE)-VLOOKUP(W$4,Datos[],MATCH($C$2,Datos[#Headers],0),FALSE),(VLOOKUP($B62,Datos[],MATCH($C$2,Datos[#Headers],0),FALSE)-VLOOKUP(W$4,Datos[],MATCH($C$2,Datos[#Headers],0),FALSE))/VLOOKUP($B62,Datos[],MATCH($C$2,Datos[#Headers],0),FALSE))</f>
        <v>8</v>
      </c>
      <c r="X62" s="13">
        <f>IF($C$1="mm",VLOOKUP($B62,Datos[],MATCH($C$2,Datos[#Headers],0),FALSE)-VLOOKUP(X$4,Datos[],MATCH($C$2,Datos[#Headers],0),FALSE),(VLOOKUP($B62,Datos[],MATCH($C$2,Datos[#Headers],0),FALSE)-VLOOKUP(X$4,Datos[],MATCH($C$2,Datos[#Headers],0),FALSE))/VLOOKUP($B62,Datos[],MATCH($C$2,Datos[#Headers],0),FALSE))</f>
        <v>28</v>
      </c>
      <c r="Y62" s="13">
        <f>IF($C$1="mm",VLOOKUP($B62,Datos[],MATCH($C$2,Datos[#Headers],0),FALSE)-VLOOKUP(Y$4,Datos[],MATCH($C$2,Datos[#Headers],0),FALSE),(VLOOKUP($B62,Datos[],MATCH($C$2,Datos[#Headers],0),FALSE)-VLOOKUP(Y$4,Datos[],MATCH($C$2,Datos[#Headers],0),FALSE))/VLOOKUP($B62,Datos[],MATCH($C$2,Datos[#Headers],0),FALSE))</f>
        <v>14</v>
      </c>
      <c r="Z62" s="13">
        <f>IF($C$1="mm",VLOOKUP($B62,Datos[],MATCH($C$2,Datos[#Headers],0),FALSE)-VLOOKUP(Z$4,Datos[],MATCH($C$2,Datos[#Headers],0),FALSE),(VLOOKUP($B62,Datos[],MATCH($C$2,Datos[#Headers],0),FALSE)-VLOOKUP(Z$4,Datos[],MATCH($C$2,Datos[#Headers],0),FALSE))/VLOOKUP($B62,Datos[],MATCH($C$2,Datos[#Headers],0),FALSE))</f>
        <v>31.087999999999994</v>
      </c>
      <c r="AA62" s="13">
        <f>IF($C$1="mm",VLOOKUP($B62,Datos[],MATCH($C$2,Datos[#Headers],0),FALSE)-VLOOKUP(AA$4,Datos[],MATCH($C$2,Datos[#Headers],0),FALSE),(VLOOKUP($B62,Datos[],MATCH($C$2,Datos[#Headers],0),FALSE)-VLOOKUP(AA$4,Datos[],MATCH($C$2,Datos[#Headers],0),FALSE))/VLOOKUP($B62,Datos[],MATCH($C$2,Datos[#Headers],0),FALSE))</f>
        <v>27</v>
      </c>
      <c r="AB62" s="13">
        <f>IF($C$1="mm",VLOOKUP($B62,Datos[],MATCH($C$2,Datos[#Headers],0),FALSE)-VLOOKUP(AB$4,Datos[],MATCH($C$2,Datos[#Headers],0),FALSE),(VLOOKUP($B62,Datos[],MATCH($C$2,Datos[#Headers],0),FALSE)-VLOOKUP(AB$4,Datos[],MATCH($C$2,Datos[#Headers],0),FALSE))/VLOOKUP($B62,Datos[],MATCH($C$2,Datos[#Headers],0),FALSE))</f>
        <v>52.932000000000016</v>
      </c>
      <c r="AC62" s="13">
        <f>IF($C$1="mm",VLOOKUP($B62,Datos[],MATCH($C$2,Datos[#Headers],0),FALSE)-VLOOKUP(AC$4,Datos[],MATCH($C$2,Datos[#Headers],0),FALSE),(VLOOKUP($B62,Datos[],MATCH($C$2,Datos[#Headers],0),FALSE)-VLOOKUP(AC$4,Datos[],MATCH($C$2,Datos[#Headers],0),FALSE))/VLOOKUP($B62,Datos[],MATCH($C$2,Datos[#Headers],0),FALSE))</f>
        <v>-5.9960000000000093</v>
      </c>
      <c r="AD62" s="13">
        <f>IF($C$1="mm",VLOOKUP($B62,Datos[],MATCH($C$2,Datos[#Headers],0),FALSE)-VLOOKUP(AD$4,Datos[],MATCH($C$2,Datos[#Headers],0),FALSE),(VLOOKUP($B62,Datos[],MATCH($C$2,Datos[#Headers],0),FALSE)-VLOOKUP(AD$4,Datos[],MATCH($C$2,Datos[#Headers],0),FALSE))/VLOOKUP($B62,Datos[],MATCH($C$2,Datos[#Headers],0),FALSE))</f>
        <v>56.995999999999981</v>
      </c>
      <c r="AE62" s="13">
        <f>IF($C$1="mm",VLOOKUP($B62,Datos[],MATCH($C$2,Datos[#Headers],0),FALSE)-VLOOKUP(AE$4,Datos[],MATCH($C$2,Datos[#Headers],0),FALSE),(VLOOKUP($B62,Datos[],MATCH($C$2,Datos[#Headers],0),FALSE)-VLOOKUP(AE$4,Datos[],MATCH($C$2,Datos[#Headers],0),FALSE))/VLOOKUP($B62,Datos[],MATCH($C$2,Datos[#Headers],0),FALSE))</f>
        <v>50.900000000000006</v>
      </c>
      <c r="AF62" s="13">
        <f>IF($C$1="mm",VLOOKUP($B62,Datos[],MATCH($C$2,Datos[#Headers],0),FALSE)-VLOOKUP(AF$4,Datos[],MATCH($C$2,Datos[#Headers],0),FALSE),(VLOOKUP($B62,Datos[],MATCH($C$2,Datos[#Headers],0),FALSE)-VLOOKUP(AF$4,Datos[],MATCH($C$2,Datos[#Headers],0),FALSE))/VLOOKUP($B62,Datos[],MATCH($C$2,Datos[#Headers],0),FALSE))</f>
        <v>27.024000000000001</v>
      </c>
      <c r="AG62" s="13">
        <f>IF($C$1="mm",VLOOKUP($B62,Datos[],MATCH($C$2,Datos[#Headers],0),FALSE)-VLOOKUP(AG$4,Datos[],MATCH($C$2,Datos[#Headers],0),FALSE),(VLOOKUP($B62,Datos[],MATCH($C$2,Datos[#Headers],0),FALSE)-VLOOKUP(AG$4,Datos[],MATCH($C$2,Datos[#Headers],0),FALSE))/VLOOKUP($B62,Datos[],MATCH($C$2,Datos[#Headers],0),FALSE))</f>
        <v>31.087999999999994</v>
      </c>
      <c r="AH62" s="13">
        <f>IF($C$1="mm",VLOOKUP($B62,Datos[],MATCH($C$2,Datos[#Headers],0),FALSE)-VLOOKUP(AH$4,Datos[],MATCH($C$2,Datos[#Headers],0),FALSE),(VLOOKUP($B62,Datos[],MATCH($C$2,Datos[#Headers],0),FALSE)-VLOOKUP(AH$4,Datos[],MATCH($C$2,Datos[#Headers],0),FALSE))/VLOOKUP($B62,Datos[],MATCH($C$2,Datos[#Headers],0),FALSE))</f>
        <v>35.151999999999987</v>
      </c>
      <c r="AI62" s="13">
        <f>IF($C$1="mm",VLOOKUP($B62,Datos[],MATCH($C$2,Datos[#Headers],0),FALSE)-VLOOKUP(AI$4,Datos[],MATCH($C$2,Datos[#Headers],0),FALSE),(VLOOKUP($B62,Datos[],MATCH($C$2,Datos[#Headers],0),FALSE)-VLOOKUP(AI$4,Datos[],MATCH($C$2,Datos[#Headers],0),FALSE))/VLOOKUP($B62,Datos[],MATCH($C$2,Datos[#Headers],0),FALSE))</f>
        <v>20.165999999999997</v>
      </c>
      <c r="AJ62" s="13">
        <f>IF($C$1="mm",VLOOKUP($B62,Datos[],MATCH($C$2,Datos[#Headers],0),FALSE)-VLOOKUP(AJ$4,Datos[],MATCH($C$2,Datos[#Headers],0),FALSE),(VLOOKUP($B62,Datos[],MATCH($C$2,Datos[#Headers],0),FALSE)-VLOOKUP(AJ$4,Datos[],MATCH($C$2,Datos[#Headers],0),FALSE))/VLOOKUP($B62,Datos[],MATCH($C$2,Datos[#Headers],0),FALSE))</f>
        <v>52.932000000000016</v>
      </c>
      <c r="AK62" s="13">
        <f>IF($C$1="mm",VLOOKUP($B62,Datos[],MATCH($C$2,Datos[#Headers],0),FALSE)-VLOOKUP(AK$4,Datos[],MATCH($C$2,Datos[#Headers],0),FALSE),(VLOOKUP($B62,Datos[],MATCH($C$2,Datos[#Headers],0),FALSE)-VLOOKUP(AK$4,Datos[],MATCH($C$2,Datos[#Headers],0),FALSE))/VLOOKUP($B62,Datos[],MATCH($C$2,Datos[#Headers],0),FALSE))</f>
        <v>30</v>
      </c>
      <c r="AL62" s="13">
        <f>IF($C$1="mm",VLOOKUP($B62,Datos[],MATCH($C$2,Datos[#Headers],0),FALSE)-VLOOKUP(AL$4,Datos[],MATCH($C$2,Datos[#Headers],0),FALSE),(VLOOKUP($B62,Datos[],MATCH($C$2,Datos[#Headers],0),FALSE)-VLOOKUP(AL$4,Datos[],MATCH($C$2,Datos[#Headers],0),FALSE))/VLOOKUP($B62,Datos[],MATCH($C$2,Datos[#Headers],0),FALSE))</f>
        <v>6</v>
      </c>
      <c r="AM62" s="13">
        <f>IF($C$1="mm",VLOOKUP($B62,Datos[],MATCH($C$2,Datos[#Headers],0),FALSE)-VLOOKUP(AM$4,Datos[],MATCH($C$2,Datos[#Headers],0),FALSE),(VLOOKUP($B62,Datos[],MATCH($C$2,Datos[#Headers],0),FALSE)-VLOOKUP(AM$4,Datos[],MATCH($C$2,Datos[#Headers],0),FALSE))/VLOOKUP($B62,Datos[],MATCH($C$2,Datos[#Headers],0),FALSE))</f>
        <v>48.106000000000023</v>
      </c>
      <c r="AN62" s="13">
        <f>IF($C$1="mm",VLOOKUP($B62,Datos[],MATCH($C$2,Datos[#Headers],0),FALSE)-VLOOKUP(AN$4,Datos[],MATCH($C$2,Datos[#Headers],0),FALSE),(VLOOKUP($B62,Datos[],MATCH($C$2,Datos[#Headers],0),FALSE)-VLOOKUP(AN$4,Datos[],MATCH($C$2,Datos[#Headers],0),FALSE))/VLOOKUP($B62,Datos[],MATCH($C$2,Datos[#Headers],0),FALSE))</f>
        <v>20.927999999999997</v>
      </c>
      <c r="AO62" s="13">
        <f>IF($C$1="mm",VLOOKUP($B62,Datos[],MATCH($C$2,Datos[#Headers],0),FALSE)-VLOOKUP(AO$4,Datos[],MATCH($C$2,Datos[#Headers],0),FALSE),(VLOOKUP($B62,Datos[],MATCH($C$2,Datos[#Headers],0),FALSE)-VLOOKUP(AO$4,Datos[],MATCH($C$2,Datos[#Headers],0),FALSE))/VLOOKUP($B62,Datos[],MATCH($C$2,Datos[#Headers],0),FALSE))</f>
        <v>43.02600000000001</v>
      </c>
      <c r="AP62" s="13">
        <f>IF($C$1="mm",VLOOKUP($B62,Datos[],MATCH($C$2,Datos[#Headers],0),FALSE)-VLOOKUP(AP$4,Datos[],MATCH($C$2,Datos[#Headers],0),FALSE),(VLOOKUP($B62,Datos[],MATCH($C$2,Datos[#Headers],0),FALSE)-VLOOKUP(AP$4,Datos[],MATCH($C$2,Datos[#Headers],0),FALSE))/VLOOKUP($B62,Datos[],MATCH($C$2,Datos[#Headers],0),FALSE))</f>
        <v>38.199999999999989</v>
      </c>
      <c r="AQ62" s="13">
        <f>IF($C$1="mm",VLOOKUP($B62,Datos[],MATCH($C$2,Datos[#Headers],0),FALSE)-VLOOKUP(AQ$4,Datos[],MATCH($C$2,Datos[#Headers],0),FALSE),(VLOOKUP($B62,Datos[],MATCH($C$2,Datos[#Headers],0),FALSE)-VLOOKUP(AQ$4,Datos[],MATCH($C$2,Datos[#Headers],0),FALSE))/VLOOKUP($B62,Datos[],MATCH($C$2,Datos[#Headers],0),FALSE))</f>
        <v>0</v>
      </c>
      <c r="AR62" s="13">
        <f>IF($C$1="mm",VLOOKUP($B62,Datos[],MATCH($C$2,Datos[#Headers],0),FALSE)-VLOOKUP(AR$4,Datos[],MATCH($C$2,Datos[#Headers],0),FALSE),(VLOOKUP($B62,Datos[],MATCH($C$2,Datos[#Headers],0),FALSE)-VLOOKUP(AR$4,Datos[],MATCH($C$2,Datos[#Headers],0),FALSE))/VLOOKUP($B62,Datos[],MATCH($C$2,Datos[#Headers],0),FALSE))</f>
        <v>8</v>
      </c>
      <c r="AS62" s="13">
        <f>IF($C$1="mm",VLOOKUP($B62,Datos[],MATCH($C$2,Datos[#Headers],0),FALSE)-VLOOKUP(AS$4,Datos[],MATCH($C$2,Datos[#Headers],0),FALSE),(VLOOKUP($B62,Datos[],MATCH($C$2,Datos[#Headers],0),FALSE)-VLOOKUP(AS$4,Datos[],MATCH($C$2,Datos[#Headers],0),FALSE))/VLOOKUP($B62,Datos[],MATCH($C$2,Datos[#Headers],0),FALSE))</f>
        <v>61.06</v>
      </c>
      <c r="AT62" s="13">
        <f>IF($C$1="mm",VLOOKUP($B62,Datos[],MATCH($C$2,Datos[#Headers],0),FALSE)-VLOOKUP(AT$4,Datos[],MATCH($C$2,Datos[#Headers],0),FALSE),(VLOOKUP($B62,Datos[],MATCH($C$2,Datos[#Headers],0),FALSE)-VLOOKUP(AT$4,Datos[],MATCH($C$2,Datos[#Headers],0),FALSE))/VLOOKUP($B62,Datos[],MATCH($C$2,Datos[#Headers],0),FALSE))</f>
        <v>44.550000000000011</v>
      </c>
      <c r="AU62" s="13">
        <f>IF($C$1="mm",VLOOKUP($B62,Datos[],MATCH($C$2,Datos[#Headers],0),FALSE)-VLOOKUP(AU$4,Datos[],MATCH($C$2,Datos[#Headers],0),FALSE),(VLOOKUP($B62,Datos[],MATCH($C$2,Datos[#Headers],0),FALSE)-VLOOKUP(AU$4,Datos[],MATCH($C$2,Datos[#Headers],0),FALSE))/VLOOKUP($B62,Datos[],MATCH($C$2,Datos[#Headers],0),FALSE))</f>
        <v>81.380000000000024</v>
      </c>
      <c r="AV62" s="13">
        <f>IF($C$1="mm",VLOOKUP($B62,Datos[],MATCH($C$2,Datos[#Headers],0),FALSE)-VLOOKUP(AV$4,Datos[],MATCH($C$2,Datos[#Headers],0),FALSE),(VLOOKUP($B62,Datos[],MATCH($C$2,Datos[#Headers],0),FALSE)-VLOOKUP(AV$4,Datos[],MATCH($C$2,Datos[#Headers],0),FALSE))/VLOOKUP($B62,Datos[],MATCH($C$2,Datos[#Headers],0),FALSE))</f>
        <v>6</v>
      </c>
      <c r="AW62" s="13">
        <f>IF($C$1="mm",VLOOKUP($B62,Datos[],MATCH($C$2,Datos[#Headers],0),FALSE)-VLOOKUP(AW$4,Datos[],MATCH($C$2,Datos[#Headers],0),FALSE),(VLOOKUP($B62,Datos[],MATCH($C$2,Datos[#Headers],0),FALSE)-VLOOKUP(AW$4,Datos[],MATCH($C$2,Datos[#Headers],0),FALSE))/VLOOKUP($B62,Datos[],MATCH($C$2,Datos[#Headers],0),FALSE))</f>
        <v>31.849999999999994</v>
      </c>
      <c r="AX62" s="13">
        <f>IF($C$1="mm",VLOOKUP($B62,Datos[],MATCH($C$2,Datos[#Headers],0),FALSE)-VLOOKUP(AX$4,Datos[],MATCH($C$2,Datos[#Headers],0),FALSE),(VLOOKUP($B62,Datos[],MATCH($C$2,Datos[#Headers],0),FALSE)-VLOOKUP(AX$4,Datos[],MATCH($C$2,Datos[#Headers],0),FALSE))/VLOOKUP($B62,Datos[],MATCH($C$2,Datos[#Headers],0),FALSE))</f>
        <v>6.4500000000000171</v>
      </c>
      <c r="AY62" s="13">
        <f>IF($C$1="mm",VLOOKUP($B62,Datos[],MATCH($C$2,Datos[#Headers],0),FALSE)-VLOOKUP(AY$4,Datos[],MATCH($C$2,Datos[#Headers],0),FALSE),(VLOOKUP($B62,Datos[],MATCH($C$2,Datos[#Headers],0),FALSE)-VLOOKUP(AY$4,Datos[],MATCH($C$2,Datos[#Headers],0),FALSE))/VLOOKUP($B62,Datos[],MATCH($C$2,Datos[#Headers],0),FALSE))</f>
        <v>48.359999999999985</v>
      </c>
      <c r="AZ62" s="13">
        <f>IF($C$1="mm",VLOOKUP($B62,Datos[],MATCH($C$2,Datos[#Headers],0),FALSE)-VLOOKUP(AZ$4,Datos[],MATCH($C$2,Datos[#Headers],0),FALSE),(VLOOKUP($B62,Datos[],MATCH($C$2,Datos[#Headers],0),FALSE)-VLOOKUP(AZ$4,Datos[],MATCH($C$2,Datos[#Headers],0),FALSE))/VLOOKUP($B62,Datos[],MATCH($C$2,Datos[#Headers],0),FALSE))</f>
        <v>43.28</v>
      </c>
      <c r="BA62" s="13">
        <f>IF($C$1="mm",VLOOKUP($B62,Datos[],MATCH($C$2,Datos[#Headers],0),FALSE)-VLOOKUP(BA$4,Datos[],MATCH($C$2,Datos[#Headers],0),FALSE),(VLOOKUP($B62,Datos[],MATCH($C$2,Datos[#Headers],0),FALSE)-VLOOKUP(BA$4,Datos[],MATCH($C$2,Datos[#Headers],0),FALSE))/VLOOKUP($B62,Datos[],MATCH($C$2,Datos[#Headers],0),FALSE))</f>
        <v>61.06</v>
      </c>
      <c r="BB62" s="13" t="e">
        <f>IF($C$1="mm",VLOOKUP($B62,Datos[],MATCH($C$2,Datos[#Headers],0),FALSE)-VLOOKUP(BB$4,Datos[],MATCH($C$2,Datos[#Headers],0),FALSE),(VLOOKUP($B62,Datos[],MATCH($C$2,Datos[#Headers],0),FALSE)-VLOOKUP(BB$4,Datos[],MATCH($C$2,Datos[#Headers],0),FALSE))/VLOOKUP($B62,Datos[],MATCH($C$2,Datos[#Headers],0),FALSE))</f>
        <v>#N/A</v>
      </c>
      <c r="BC62" s="13">
        <f>IF($C$1="mm",VLOOKUP($B62,Datos[],MATCH($C$2,Datos[#Headers],0),FALSE)-VLOOKUP(BC$4,Datos[],MATCH($C$2,Datos[#Headers],0),FALSE),(VLOOKUP($B62,Datos[],MATCH($C$2,Datos[#Headers],0),FALSE)-VLOOKUP(BC$4,Datos[],MATCH($C$2,Datos[#Headers],0),FALSE))/VLOOKUP($B62,Datos[],MATCH($C$2,Datos[#Headers],0),FALSE))</f>
        <v>53.186000000000007</v>
      </c>
      <c r="BD62" s="13">
        <f>IF($C$1="mm",VLOOKUP($B62,Datos[],MATCH($C$2,Datos[#Headers],0),FALSE)-VLOOKUP(BD$4,Datos[],MATCH($C$2,Datos[#Headers],0),FALSE),(VLOOKUP($B62,Datos[],MATCH($C$2,Datos[#Headers],0),FALSE)-VLOOKUP(BD$4,Datos[],MATCH($C$2,Datos[#Headers],0),FALSE))/VLOOKUP($B62,Datos[],MATCH($C$2,Datos[#Headers],0),FALSE))</f>
        <v>25.5</v>
      </c>
      <c r="BE62" s="13">
        <f>IF($C$1="mm",VLOOKUP($B62,Datos[],MATCH($C$2,Datos[#Headers],0),FALSE)-VLOOKUP(BE$4,Datos[],MATCH($C$2,Datos[#Headers],0),FALSE),(VLOOKUP($B62,Datos[],MATCH($C$2,Datos[#Headers],0),FALSE)-VLOOKUP(BE$4,Datos[],MATCH($C$2,Datos[#Headers],0),FALSE))/VLOOKUP($B62,Datos[],MATCH($C$2,Datos[#Headers],0),FALSE))</f>
        <v>9.9999999999994316E-2</v>
      </c>
      <c r="BF62" s="13">
        <f>IF($C$1="mm",VLOOKUP($B62,Datos[],MATCH($C$2,Datos[#Headers],0),FALSE)-VLOOKUP(BF$4,Datos[],MATCH($C$2,Datos[#Headers],0),FALSE),(VLOOKUP($B62,Datos[],MATCH($C$2,Datos[#Headers],0),FALSE)-VLOOKUP(BF$4,Datos[],MATCH($C$2,Datos[#Headers],0),FALSE))/VLOOKUP($B62,Datos[],MATCH($C$2,Datos[#Headers],0),FALSE))</f>
        <v>25.5</v>
      </c>
      <c r="BG62" s="13">
        <f>IF($C$1="mm",VLOOKUP($B62,Datos[],MATCH($C$2,Datos[#Headers],0),FALSE)-VLOOKUP(BG$4,Datos[],MATCH($C$2,Datos[#Headers],0),FALSE),(VLOOKUP($B62,Datos[],MATCH($C$2,Datos[#Headers],0),FALSE)-VLOOKUP(BG$4,Datos[],MATCH($C$2,Datos[#Headers],0),FALSE))/VLOOKUP($B62,Datos[],MATCH($C$2,Datos[#Headers],0),FALSE))</f>
        <v>12.800000000000011</v>
      </c>
      <c r="BH62" s="13">
        <f>IF($C$1="mm",VLOOKUP($B62,Datos[],MATCH($C$2,Datos[#Headers],0),FALSE)-VLOOKUP(BH$4,Datos[],MATCH($C$2,Datos[#Headers],0),FALSE),(VLOOKUP($B62,Datos[],MATCH($C$2,Datos[#Headers],0),FALSE)-VLOOKUP(BH$4,Datos[],MATCH($C$2,Datos[#Headers],0),FALSE))/VLOOKUP($B62,Datos[],MATCH($C$2,Datos[#Headers],0),FALSE))</f>
        <v>0</v>
      </c>
      <c r="BI62" s="13">
        <f>IF($C$1="mm",VLOOKUP($B62,Datos[],MATCH($C$2,Datos[#Headers],0),FALSE)-VLOOKUP(BI$4,Datos[],MATCH($C$2,Datos[#Headers],0),FALSE),(VLOOKUP($B62,Datos[],MATCH($C$2,Datos[#Headers],0),FALSE)-VLOOKUP(BI$4,Datos[],MATCH($C$2,Datos[#Headers],0),FALSE))/VLOOKUP($B62,Datos[],MATCH($C$2,Datos[#Headers],0),FALSE))</f>
        <v>61.06</v>
      </c>
      <c r="BJ62" s="13">
        <f>IF($C$1="mm",VLOOKUP($B62,Datos[],MATCH($C$2,Datos[#Headers],0),FALSE)-VLOOKUP(BJ$4,Datos[],MATCH($C$2,Datos[#Headers],0),FALSE),(VLOOKUP($B62,Datos[],MATCH($C$2,Datos[#Headers],0),FALSE)-VLOOKUP(BJ$4,Datos[],MATCH($C$2,Datos[#Headers],0),FALSE))/VLOOKUP($B62,Datos[],MATCH($C$2,Datos[#Headers],0),FALSE))</f>
        <v>55.980000000000018</v>
      </c>
      <c r="BK62" s="13">
        <f>IF($C$1="mm",VLOOKUP($B62,Datos[],MATCH($C$2,Datos[#Headers],0),FALSE)-VLOOKUP(BK$4,Datos[],MATCH($C$2,Datos[#Headers],0),FALSE),(VLOOKUP($B62,Datos[],MATCH($C$2,Datos[#Headers],0),FALSE)-VLOOKUP(BK$4,Datos[],MATCH($C$2,Datos[#Headers],0),FALSE))/VLOOKUP($B62,Datos[],MATCH($C$2,Datos[#Headers],0),FALSE))</f>
        <v>28.04000000000002</v>
      </c>
      <c r="BL62" s="13">
        <f>IF($C$1="mm",VLOOKUP($B62,Datos[],MATCH($C$2,Datos[#Headers],0),FALSE)-VLOOKUP(BL$4,Datos[],MATCH($C$2,Datos[#Headers],0),FALSE),(VLOOKUP($B62,Datos[],MATCH($C$2,Datos[#Headers],0),FALSE)-VLOOKUP(BL$4,Datos[],MATCH($C$2,Datos[#Headers],0),FALSE))/VLOOKUP($B62,Datos[],MATCH($C$2,Datos[#Headers],0),FALSE))</f>
        <v>-4.9800000000000182</v>
      </c>
      <c r="BM62" s="13">
        <f>IF($C$1="mm",VLOOKUP($B62,Datos[],MATCH($C$2,Datos[#Headers],0),FALSE)-VLOOKUP(BM$4,Datos[],MATCH($C$2,Datos[#Headers],0),FALSE),(VLOOKUP($B62,Datos[],MATCH($C$2,Datos[#Headers],0),FALSE)-VLOOKUP(BM$4,Datos[],MATCH($C$2,Datos[#Headers],0),FALSE))/VLOOKUP($B62,Datos[],MATCH($C$2,Datos[#Headers],0),FALSE))</f>
        <v>-4.9800000000000182</v>
      </c>
    </row>
    <row r="63" spans="2:65" ht="29.7" customHeight="1" x14ac:dyDescent="0.55000000000000004">
      <c r="B63" s="29" t="s">
        <v>73</v>
      </c>
      <c r="C63" s="13">
        <f>IF($C$1="mm",VLOOKUP($B63,Datos[],MATCH($C$2,Datos[#Headers],0),FALSE)-VLOOKUP(C$4,Datos[],MATCH($C$2,Datos[#Headers],0),FALSE),(VLOOKUP($B63,Datos[],MATCH($C$2,Datos[#Headers],0),FALSE)-VLOOKUP(C$4,Datos[],MATCH($C$2,Datos[#Headers],0),FALSE))/VLOOKUP($B63,Datos[],MATCH($C$2,Datos[#Headers],0),FALSE))</f>
        <v>29.972000000000008</v>
      </c>
      <c r="D63" s="13">
        <f>IF($C$1="mm",VLOOKUP($B63,Datos[],MATCH($C$2,Datos[#Headers],0),FALSE)-VLOOKUP(D$4,Datos[],MATCH($C$2,Datos[#Headers],0),FALSE),(VLOOKUP($B63,Datos[],MATCH($C$2,Datos[#Headers],0),FALSE)-VLOOKUP(D$4,Datos[],MATCH($C$2,Datos[#Headers],0),FALSE))/VLOOKUP($B63,Datos[],MATCH($C$2,Datos[#Headers],0),FALSE))</f>
        <v>29.972000000000008</v>
      </c>
      <c r="E63" s="13">
        <f>IF($C$1="mm",VLOOKUP($B63,Datos[],MATCH($C$2,Datos[#Headers],0),FALSE)-VLOOKUP(E$4,Datos[],MATCH($C$2,Datos[#Headers],0),FALSE),(VLOOKUP($B63,Datos[],MATCH($C$2,Datos[#Headers],0),FALSE)-VLOOKUP(E$4,Datos[],MATCH($C$2,Datos[#Headers],0),FALSE))/VLOOKUP($B63,Datos[],MATCH($C$2,Datos[#Headers],0),FALSE))</f>
        <v>-62.06</v>
      </c>
      <c r="F63" s="13">
        <f>IF($C$1="mm",VLOOKUP($B63,Datos[],MATCH($C$2,Datos[#Headers],0),FALSE)-VLOOKUP(F$4,Datos[],MATCH($C$2,Datos[#Headers],0),FALSE),(VLOOKUP($B63,Datos[],MATCH($C$2,Datos[#Headers],0),FALSE)-VLOOKUP(F$4,Datos[],MATCH($C$2,Datos[#Headers],0),FALSE))/VLOOKUP($B63,Datos[],MATCH($C$2,Datos[#Headers],0),FALSE))</f>
        <v>-41.91</v>
      </c>
      <c r="G63" s="13">
        <f>IF($C$1="mm",VLOOKUP($B63,Datos[],MATCH($C$2,Datos[#Headers],0),FALSE)-VLOOKUP(G$4,Datos[],MATCH($C$2,Datos[#Headers],0),FALSE),(VLOOKUP($B63,Datos[],MATCH($C$2,Datos[#Headers],0),FALSE)-VLOOKUP(G$4,Datos[],MATCH($C$2,Datos[#Headers],0),FALSE))/VLOOKUP($B63,Datos[],MATCH($C$2,Datos[#Headers],0),FALSE))</f>
        <v>-41.91</v>
      </c>
      <c r="H63" s="13">
        <f>IF($C$1="mm",VLOOKUP($B63,Datos[],MATCH($C$2,Datos[#Headers],0),FALSE)-VLOOKUP(H$4,Datos[],MATCH($C$2,Datos[#Headers],0),FALSE),(VLOOKUP($B63,Datos[],MATCH($C$2,Datos[#Headers],0),FALSE)-VLOOKUP(H$4,Datos[],MATCH($C$2,Datos[#Headers],0),FALSE))/VLOOKUP($B63,Datos[],MATCH($C$2,Datos[#Headers],0),FALSE))</f>
        <v>11.938000000000017</v>
      </c>
      <c r="I63" s="13">
        <f>IF($C$1="mm",VLOOKUP($B63,Datos[],MATCH($C$2,Datos[#Headers],0),FALSE)-VLOOKUP(I$4,Datos[],MATCH($C$2,Datos[#Headers],0),FALSE),(VLOOKUP($B63,Datos[],MATCH($C$2,Datos[#Headers],0),FALSE)-VLOOKUP(I$4,Datos[],MATCH($C$2,Datos[#Headers],0),FALSE))/VLOOKUP($B63,Datos[],MATCH($C$2,Datos[#Headers],0),FALSE))</f>
        <v>-35.56</v>
      </c>
      <c r="J63" s="13">
        <f>IF($C$1="mm",VLOOKUP($B63,Datos[],MATCH($C$2,Datos[#Headers],0),FALSE)-VLOOKUP(J$4,Datos[],MATCH($C$2,Datos[#Headers],0),FALSE),(VLOOKUP($B63,Datos[],MATCH($C$2,Datos[#Headers],0),FALSE)-VLOOKUP(J$4,Datos[],MATCH($C$2,Datos[#Headers],0),FALSE))/VLOOKUP($B63,Datos[],MATCH($C$2,Datos[#Headers],0),FALSE))</f>
        <v>-36.829999999999984</v>
      </c>
      <c r="K63" s="13">
        <f>IF($C$1="mm",VLOOKUP($B63,Datos[],MATCH($C$2,Datos[#Headers],0),FALSE)-VLOOKUP(K$4,Datos[],MATCH($C$2,Datos[#Headers],0),FALSE),(VLOOKUP($B63,Datos[],MATCH($C$2,Datos[#Headers],0),FALSE)-VLOOKUP(K$4,Datos[],MATCH($C$2,Datos[#Headers],0),FALSE))/VLOOKUP($B63,Datos[],MATCH($C$2,Datos[#Headers],0),FALSE))</f>
        <v>-17.78</v>
      </c>
      <c r="L63" s="13">
        <f>IF($C$1="mm",VLOOKUP($B63,Datos[],MATCH($C$2,Datos[#Headers],0),FALSE)-VLOOKUP(L$4,Datos[],MATCH($C$2,Datos[#Headers],0),FALSE),(VLOOKUP($B63,Datos[],MATCH($C$2,Datos[#Headers],0),FALSE)-VLOOKUP(L$4,Datos[],MATCH($C$2,Datos[#Headers],0),FALSE))/VLOOKUP($B63,Datos[],MATCH($C$2,Datos[#Headers],0),FALSE))</f>
        <v>-17.78</v>
      </c>
      <c r="M63" s="13">
        <f>IF($C$1="mm",VLOOKUP($B63,Datos[],MATCH($C$2,Datos[#Headers],0),FALSE)-VLOOKUP(M$4,Datos[],MATCH($C$2,Datos[#Headers],0),FALSE),(VLOOKUP($B63,Datos[],MATCH($C$2,Datos[#Headers],0),FALSE)-VLOOKUP(M$4,Datos[],MATCH($C$2,Datos[#Headers],0),FALSE))/VLOOKUP($B63,Datos[],MATCH($C$2,Datos[#Headers],0),FALSE))</f>
        <v>-40.132000000000005</v>
      </c>
      <c r="N63" s="13">
        <f>IF($C$1="mm",VLOOKUP($B63,Datos[],MATCH($C$2,Datos[#Headers],0),FALSE)-VLOOKUP(N$4,Datos[],MATCH($C$2,Datos[#Headers],0),FALSE),(VLOOKUP($B63,Datos[],MATCH($C$2,Datos[#Headers],0),FALSE)-VLOOKUP(N$4,Datos[],MATCH($C$2,Datos[#Headers],0),FALSE))/VLOOKUP($B63,Datos[],MATCH($C$2,Datos[#Headers],0),FALSE))</f>
        <v>-3.0480000000000018</v>
      </c>
      <c r="O63" s="13">
        <f>IF($C$1="mm",VLOOKUP($B63,Datos[],MATCH($C$2,Datos[#Headers],0),FALSE)-VLOOKUP(O$4,Datos[],MATCH($C$2,Datos[#Headers],0),FALSE),(VLOOKUP($B63,Datos[],MATCH($C$2,Datos[#Headers],0),FALSE)-VLOOKUP(O$4,Datos[],MATCH($C$2,Datos[#Headers],0),FALSE))/VLOOKUP($B63,Datos[],MATCH($C$2,Datos[#Headers],0),FALSE))</f>
        <v>-30.060000000000002</v>
      </c>
      <c r="P63" s="13">
        <f>IF($C$1="mm",VLOOKUP($B63,Datos[],MATCH($C$2,Datos[#Headers],0),FALSE)-VLOOKUP(P$4,Datos[],MATCH($C$2,Datos[#Headers],0),FALSE),(VLOOKUP($B63,Datos[],MATCH($C$2,Datos[#Headers],0),FALSE)-VLOOKUP(P$4,Datos[],MATCH($C$2,Datos[#Headers],0),FALSE))/VLOOKUP($B63,Datos[],MATCH($C$2,Datos[#Headers],0),FALSE))</f>
        <v>-53.06</v>
      </c>
      <c r="Q63" s="13">
        <f>IF($C$1="mm",VLOOKUP($B63,Datos[],MATCH($C$2,Datos[#Headers],0),FALSE)-VLOOKUP(Q$4,Datos[],MATCH($C$2,Datos[#Headers],0),FALSE),(VLOOKUP($B63,Datos[],MATCH($C$2,Datos[#Headers],0),FALSE)-VLOOKUP(Q$4,Datos[],MATCH($C$2,Datos[#Headers],0),FALSE))/VLOOKUP($B63,Datos[],MATCH($C$2,Datos[#Headers],0),FALSE))</f>
        <v>-32.06</v>
      </c>
      <c r="R63" s="13">
        <f>IF($C$1="mm",VLOOKUP($B63,Datos[],MATCH($C$2,Datos[#Headers],0),FALSE)-VLOOKUP(R$4,Datos[],MATCH($C$2,Datos[#Headers],0),FALSE),(VLOOKUP($B63,Datos[],MATCH($C$2,Datos[#Headers],0),FALSE)-VLOOKUP(R$4,Datos[],MATCH($C$2,Datos[#Headers],0),FALSE))/VLOOKUP($B63,Datos[],MATCH($C$2,Datos[#Headers],0),FALSE))</f>
        <v>-48.06</v>
      </c>
      <c r="S63" s="13">
        <f>IF($C$1="mm",VLOOKUP($B63,Datos[],MATCH($C$2,Datos[#Headers],0),FALSE)-VLOOKUP(S$4,Datos[],MATCH($C$2,Datos[#Headers],0),FALSE),(VLOOKUP($B63,Datos[],MATCH($C$2,Datos[#Headers],0),FALSE)-VLOOKUP(S$4,Datos[],MATCH($C$2,Datos[#Headers],0),FALSE))/VLOOKUP($B63,Datos[],MATCH($C$2,Datos[#Headers],0),FALSE))</f>
        <v>-5.5600000000000023</v>
      </c>
      <c r="T63" s="13">
        <f>IF($C$1="mm",VLOOKUP($B63,Datos[],MATCH($C$2,Datos[#Headers],0),FALSE)-VLOOKUP(T$4,Datos[],MATCH($C$2,Datos[#Headers],0),FALSE),(VLOOKUP($B63,Datos[],MATCH($C$2,Datos[#Headers],0),FALSE)-VLOOKUP(T$4,Datos[],MATCH($C$2,Datos[#Headers],0),FALSE))/VLOOKUP($B63,Datos[],MATCH($C$2,Datos[#Headers],0),FALSE))</f>
        <v>-15.060000000000002</v>
      </c>
      <c r="U63" s="13">
        <f>IF($C$1="mm",VLOOKUP($B63,Datos[],MATCH($C$2,Datos[#Headers],0),FALSE)-VLOOKUP(U$4,Datos[],MATCH($C$2,Datos[#Headers],0),FALSE),(VLOOKUP($B63,Datos[],MATCH($C$2,Datos[#Headers],0),FALSE)-VLOOKUP(U$4,Datos[],MATCH($C$2,Datos[#Headers],0),FALSE))/VLOOKUP($B63,Datos[],MATCH($C$2,Datos[#Headers],0),FALSE))</f>
        <v>-33.06</v>
      </c>
      <c r="V63" s="13">
        <f>IF($C$1="mm",VLOOKUP($B63,Datos[],MATCH($C$2,Datos[#Headers],0),FALSE)-VLOOKUP(V$4,Datos[],MATCH($C$2,Datos[#Headers],0),FALSE),(VLOOKUP($B63,Datos[],MATCH($C$2,Datos[#Headers],0),FALSE)-VLOOKUP(V$4,Datos[],MATCH($C$2,Datos[#Headers],0),FALSE))/VLOOKUP($B63,Datos[],MATCH($C$2,Datos[#Headers],0),FALSE))</f>
        <v>-17.78</v>
      </c>
      <c r="W63" s="13">
        <f>IF($C$1="mm",VLOOKUP($B63,Datos[],MATCH($C$2,Datos[#Headers],0),FALSE)-VLOOKUP(W$4,Datos[],MATCH($C$2,Datos[#Headers],0),FALSE),(VLOOKUP($B63,Datos[],MATCH($C$2,Datos[#Headers],0),FALSE)-VLOOKUP(W$4,Datos[],MATCH($C$2,Datos[#Headers],0),FALSE))/VLOOKUP($B63,Datos[],MATCH($C$2,Datos[#Headers],0),FALSE))</f>
        <v>-53.06</v>
      </c>
      <c r="X63" s="13">
        <f>IF($C$1="mm",VLOOKUP($B63,Datos[],MATCH($C$2,Datos[#Headers],0),FALSE)-VLOOKUP(X$4,Datos[],MATCH($C$2,Datos[#Headers],0),FALSE),(VLOOKUP($B63,Datos[],MATCH($C$2,Datos[#Headers],0),FALSE)-VLOOKUP(X$4,Datos[],MATCH($C$2,Datos[#Headers],0),FALSE))/VLOOKUP($B63,Datos[],MATCH($C$2,Datos[#Headers],0),FALSE))</f>
        <v>-33.06</v>
      </c>
      <c r="Y63" s="13">
        <f>IF($C$1="mm",VLOOKUP($B63,Datos[],MATCH($C$2,Datos[#Headers],0),FALSE)-VLOOKUP(Y$4,Datos[],MATCH($C$2,Datos[#Headers],0),FALSE),(VLOOKUP($B63,Datos[],MATCH($C$2,Datos[#Headers],0),FALSE)-VLOOKUP(Y$4,Datos[],MATCH($C$2,Datos[#Headers],0),FALSE))/VLOOKUP($B63,Datos[],MATCH($C$2,Datos[#Headers],0),FALSE))</f>
        <v>-47.06</v>
      </c>
      <c r="Z63" s="13">
        <f>IF($C$1="mm",VLOOKUP($B63,Datos[],MATCH($C$2,Datos[#Headers],0),FALSE)-VLOOKUP(Z$4,Datos[],MATCH($C$2,Datos[#Headers],0),FALSE),(VLOOKUP($B63,Datos[],MATCH($C$2,Datos[#Headers],0),FALSE)-VLOOKUP(Z$4,Datos[],MATCH($C$2,Datos[#Headers],0),FALSE))/VLOOKUP($B63,Datos[],MATCH($C$2,Datos[#Headers],0),FALSE))</f>
        <v>-29.972000000000008</v>
      </c>
      <c r="AA63" s="13">
        <f>IF($C$1="mm",VLOOKUP($B63,Datos[],MATCH($C$2,Datos[#Headers],0),FALSE)-VLOOKUP(AA$4,Datos[],MATCH($C$2,Datos[#Headers],0),FALSE),(VLOOKUP($B63,Datos[],MATCH($C$2,Datos[#Headers],0),FALSE)-VLOOKUP(AA$4,Datos[],MATCH($C$2,Datos[#Headers],0),FALSE))/VLOOKUP($B63,Datos[],MATCH($C$2,Datos[#Headers],0),FALSE))</f>
        <v>-34.06</v>
      </c>
      <c r="AB63" s="13">
        <f>IF($C$1="mm",VLOOKUP($B63,Datos[],MATCH($C$2,Datos[#Headers],0),FALSE)-VLOOKUP(AB$4,Datos[],MATCH($C$2,Datos[#Headers],0),FALSE),(VLOOKUP($B63,Datos[],MATCH($C$2,Datos[#Headers],0),FALSE)-VLOOKUP(AB$4,Datos[],MATCH($C$2,Datos[#Headers],0),FALSE))/VLOOKUP($B63,Datos[],MATCH($C$2,Datos[#Headers],0),FALSE))</f>
        <v>-8.1279999999999859</v>
      </c>
      <c r="AC63" s="13">
        <f>IF($C$1="mm",VLOOKUP($B63,Datos[],MATCH($C$2,Datos[#Headers],0),FALSE)-VLOOKUP(AC$4,Datos[],MATCH($C$2,Datos[#Headers],0),FALSE),(VLOOKUP($B63,Datos[],MATCH($C$2,Datos[#Headers],0),FALSE)-VLOOKUP(AC$4,Datos[],MATCH($C$2,Datos[#Headers],0),FALSE))/VLOOKUP($B63,Datos[],MATCH($C$2,Datos[#Headers],0),FALSE))</f>
        <v>-67.056000000000012</v>
      </c>
      <c r="AD63" s="13">
        <f>IF($C$1="mm",VLOOKUP($B63,Datos[],MATCH($C$2,Datos[#Headers],0),FALSE)-VLOOKUP(AD$4,Datos[],MATCH($C$2,Datos[#Headers],0),FALSE),(VLOOKUP($B63,Datos[],MATCH($C$2,Datos[#Headers],0),FALSE)-VLOOKUP(AD$4,Datos[],MATCH($C$2,Datos[#Headers],0),FALSE))/VLOOKUP($B63,Datos[],MATCH($C$2,Datos[#Headers],0),FALSE))</f>
        <v>-4.0640000000000214</v>
      </c>
      <c r="AE63" s="13">
        <f>IF($C$1="mm",VLOOKUP($B63,Datos[],MATCH($C$2,Datos[#Headers],0),FALSE)-VLOOKUP(AE$4,Datos[],MATCH($C$2,Datos[#Headers],0),FALSE),(VLOOKUP($B63,Datos[],MATCH($C$2,Datos[#Headers],0),FALSE)-VLOOKUP(AE$4,Datos[],MATCH($C$2,Datos[#Headers],0),FALSE))/VLOOKUP($B63,Datos[],MATCH($C$2,Datos[#Headers],0),FALSE))</f>
        <v>-10.159999999999997</v>
      </c>
      <c r="AF63" s="13">
        <f>IF($C$1="mm",VLOOKUP($B63,Datos[],MATCH($C$2,Datos[#Headers],0),FALSE)-VLOOKUP(AF$4,Datos[],MATCH($C$2,Datos[#Headers],0),FALSE),(VLOOKUP($B63,Datos[],MATCH($C$2,Datos[#Headers],0),FALSE)-VLOOKUP(AF$4,Datos[],MATCH($C$2,Datos[#Headers],0),FALSE))/VLOOKUP($B63,Datos[],MATCH($C$2,Datos[#Headers],0),FALSE))</f>
        <v>-34.036000000000001</v>
      </c>
      <c r="AG63" s="13">
        <f>IF($C$1="mm",VLOOKUP($B63,Datos[],MATCH($C$2,Datos[#Headers],0),FALSE)-VLOOKUP(AG$4,Datos[],MATCH($C$2,Datos[#Headers],0),FALSE),(VLOOKUP($B63,Datos[],MATCH($C$2,Datos[#Headers],0),FALSE)-VLOOKUP(AG$4,Datos[],MATCH($C$2,Datos[#Headers],0),FALSE))/VLOOKUP($B63,Datos[],MATCH($C$2,Datos[#Headers],0),FALSE))</f>
        <v>-29.972000000000008</v>
      </c>
      <c r="AH63" s="13">
        <f>IF($C$1="mm",VLOOKUP($B63,Datos[],MATCH($C$2,Datos[#Headers],0),FALSE)-VLOOKUP(AH$4,Datos[],MATCH($C$2,Datos[#Headers],0),FALSE),(VLOOKUP($B63,Datos[],MATCH($C$2,Datos[#Headers],0),FALSE)-VLOOKUP(AH$4,Datos[],MATCH($C$2,Datos[#Headers],0),FALSE))/VLOOKUP($B63,Datos[],MATCH($C$2,Datos[#Headers],0),FALSE))</f>
        <v>-25.908000000000015</v>
      </c>
      <c r="AI63" s="13">
        <f>IF($C$1="mm",VLOOKUP($B63,Datos[],MATCH($C$2,Datos[#Headers],0),FALSE)-VLOOKUP(AI$4,Datos[],MATCH($C$2,Datos[#Headers],0),FALSE),(VLOOKUP($B63,Datos[],MATCH($C$2,Datos[#Headers],0),FALSE)-VLOOKUP(AI$4,Datos[],MATCH($C$2,Datos[#Headers],0),FALSE))/VLOOKUP($B63,Datos[],MATCH($C$2,Datos[#Headers],0),FALSE))</f>
        <v>-40.894000000000005</v>
      </c>
      <c r="AJ63" s="13">
        <f>IF($C$1="mm",VLOOKUP($B63,Datos[],MATCH($C$2,Datos[#Headers],0),FALSE)-VLOOKUP(AJ$4,Datos[],MATCH($C$2,Datos[#Headers],0),FALSE),(VLOOKUP($B63,Datos[],MATCH($C$2,Datos[#Headers],0),FALSE)-VLOOKUP(AJ$4,Datos[],MATCH($C$2,Datos[#Headers],0),FALSE))/VLOOKUP($B63,Datos[],MATCH($C$2,Datos[#Headers],0),FALSE))</f>
        <v>-8.1279999999999859</v>
      </c>
      <c r="AK63" s="13">
        <f>IF($C$1="mm",VLOOKUP($B63,Datos[],MATCH($C$2,Datos[#Headers],0),FALSE)-VLOOKUP(AK$4,Datos[],MATCH($C$2,Datos[#Headers],0),FALSE),(VLOOKUP($B63,Datos[],MATCH($C$2,Datos[#Headers],0),FALSE)-VLOOKUP(AK$4,Datos[],MATCH($C$2,Datos[#Headers],0),FALSE))/VLOOKUP($B63,Datos[],MATCH($C$2,Datos[#Headers],0),FALSE))</f>
        <v>-31.060000000000002</v>
      </c>
      <c r="AL63" s="13">
        <f>IF($C$1="mm",VLOOKUP($B63,Datos[],MATCH($C$2,Datos[#Headers],0),FALSE)-VLOOKUP(AL$4,Datos[],MATCH($C$2,Datos[#Headers],0),FALSE),(VLOOKUP($B63,Datos[],MATCH($C$2,Datos[#Headers],0),FALSE)-VLOOKUP(AL$4,Datos[],MATCH($C$2,Datos[#Headers],0),FALSE))/VLOOKUP($B63,Datos[],MATCH($C$2,Datos[#Headers],0),FALSE))</f>
        <v>-55.06</v>
      </c>
      <c r="AM63" s="13">
        <f>IF($C$1="mm",VLOOKUP($B63,Datos[],MATCH($C$2,Datos[#Headers],0),FALSE)-VLOOKUP(AM$4,Datos[],MATCH($C$2,Datos[#Headers],0),FALSE),(VLOOKUP($B63,Datos[],MATCH($C$2,Datos[#Headers],0),FALSE)-VLOOKUP(AM$4,Datos[],MATCH($C$2,Datos[#Headers],0),FALSE))/VLOOKUP($B63,Datos[],MATCH($C$2,Datos[#Headers],0),FALSE))</f>
        <v>-12.953999999999979</v>
      </c>
      <c r="AN63" s="13">
        <f>IF($C$1="mm",VLOOKUP($B63,Datos[],MATCH($C$2,Datos[#Headers],0),FALSE)-VLOOKUP(AN$4,Datos[],MATCH($C$2,Datos[#Headers],0),FALSE),(VLOOKUP($B63,Datos[],MATCH($C$2,Datos[#Headers],0),FALSE)-VLOOKUP(AN$4,Datos[],MATCH($C$2,Datos[#Headers],0),FALSE))/VLOOKUP($B63,Datos[],MATCH($C$2,Datos[#Headers],0),FALSE))</f>
        <v>-40.132000000000005</v>
      </c>
      <c r="AO63" s="13">
        <f>IF($C$1="mm",VLOOKUP($B63,Datos[],MATCH($C$2,Datos[#Headers],0),FALSE)-VLOOKUP(AO$4,Datos[],MATCH($C$2,Datos[#Headers],0),FALSE),(VLOOKUP($B63,Datos[],MATCH($C$2,Datos[#Headers],0),FALSE)-VLOOKUP(AO$4,Datos[],MATCH($C$2,Datos[#Headers],0),FALSE))/VLOOKUP($B63,Datos[],MATCH($C$2,Datos[#Headers],0),FALSE))</f>
        <v>-18.033999999999992</v>
      </c>
      <c r="AP63" s="13">
        <f>IF($C$1="mm",VLOOKUP($B63,Datos[],MATCH($C$2,Datos[#Headers],0),FALSE)-VLOOKUP(AP$4,Datos[],MATCH($C$2,Datos[#Headers],0),FALSE),(VLOOKUP($B63,Datos[],MATCH($C$2,Datos[#Headers],0),FALSE)-VLOOKUP(AP$4,Datos[],MATCH($C$2,Datos[#Headers],0),FALSE))/VLOOKUP($B63,Datos[],MATCH($C$2,Datos[#Headers],0),FALSE))</f>
        <v>-22.860000000000014</v>
      </c>
      <c r="AQ63" s="13">
        <f>IF($C$1="mm",VLOOKUP($B63,Datos[],MATCH($C$2,Datos[#Headers],0),FALSE)-VLOOKUP(AQ$4,Datos[],MATCH($C$2,Datos[#Headers],0),FALSE),(VLOOKUP($B63,Datos[],MATCH($C$2,Datos[#Headers],0),FALSE)-VLOOKUP(AQ$4,Datos[],MATCH($C$2,Datos[#Headers],0),FALSE))/VLOOKUP($B63,Datos[],MATCH($C$2,Datos[#Headers],0),FALSE))</f>
        <v>-61.06</v>
      </c>
      <c r="AR63" s="13">
        <f>IF($C$1="mm",VLOOKUP($B63,Datos[],MATCH($C$2,Datos[#Headers],0),FALSE)-VLOOKUP(AR$4,Datos[],MATCH($C$2,Datos[#Headers],0),FALSE),(VLOOKUP($B63,Datos[],MATCH($C$2,Datos[#Headers],0),FALSE)-VLOOKUP(AR$4,Datos[],MATCH($C$2,Datos[#Headers],0),FALSE))/VLOOKUP($B63,Datos[],MATCH($C$2,Datos[#Headers],0),FALSE))</f>
        <v>-53.06</v>
      </c>
      <c r="AS63" s="13">
        <f>IF($C$1="mm",VLOOKUP($B63,Datos[],MATCH($C$2,Datos[#Headers],0),FALSE)-VLOOKUP(AS$4,Datos[],MATCH($C$2,Datos[#Headers],0),FALSE),(VLOOKUP($B63,Datos[],MATCH($C$2,Datos[#Headers],0),FALSE)-VLOOKUP(AS$4,Datos[],MATCH($C$2,Datos[#Headers],0),FALSE))/VLOOKUP($B63,Datos[],MATCH($C$2,Datos[#Headers],0),FALSE))</f>
        <v>0</v>
      </c>
      <c r="AT63" s="13">
        <f>IF($C$1="mm",VLOOKUP($B63,Datos[],MATCH($C$2,Datos[#Headers],0),FALSE)-VLOOKUP(AT$4,Datos[],MATCH($C$2,Datos[#Headers],0),FALSE),(VLOOKUP($B63,Datos[],MATCH($C$2,Datos[#Headers],0),FALSE)-VLOOKUP(AT$4,Datos[],MATCH($C$2,Datos[#Headers],0),FALSE))/VLOOKUP($B63,Datos[],MATCH($C$2,Datos[#Headers],0),FALSE))</f>
        <v>-16.509999999999991</v>
      </c>
      <c r="AU63" s="13">
        <f>IF($C$1="mm",VLOOKUP($B63,Datos[],MATCH($C$2,Datos[#Headers],0),FALSE)-VLOOKUP(AU$4,Datos[],MATCH($C$2,Datos[#Headers],0),FALSE),(VLOOKUP($B63,Datos[],MATCH($C$2,Datos[#Headers],0),FALSE)-VLOOKUP(AU$4,Datos[],MATCH($C$2,Datos[#Headers],0),FALSE))/VLOOKUP($B63,Datos[],MATCH($C$2,Datos[#Headers],0),FALSE))</f>
        <v>20.320000000000022</v>
      </c>
      <c r="AV63" s="13">
        <f>IF($C$1="mm",VLOOKUP($B63,Datos[],MATCH($C$2,Datos[#Headers],0),FALSE)-VLOOKUP(AV$4,Datos[],MATCH($C$2,Datos[#Headers],0),FALSE),(VLOOKUP($B63,Datos[],MATCH($C$2,Datos[#Headers],0),FALSE)-VLOOKUP(AV$4,Datos[],MATCH($C$2,Datos[#Headers],0),FALSE))/VLOOKUP($B63,Datos[],MATCH($C$2,Datos[#Headers],0),FALSE))</f>
        <v>-55.06</v>
      </c>
      <c r="AW63" s="13">
        <f>IF($C$1="mm",VLOOKUP($B63,Datos[],MATCH($C$2,Datos[#Headers],0),FALSE)-VLOOKUP(AW$4,Datos[],MATCH($C$2,Datos[#Headers],0),FALSE),(VLOOKUP($B63,Datos[],MATCH($C$2,Datos[#Headers],0),FALSE)-VLOOKUP(AW$4,Datos[],MATCH($C$2,Datos[#Headers],0),FALSE))/VLOOKUP($B63,Datos[],MATCH($C$2,Datos[#Headers],0),FALSE))</f>
        <v>-29.210000000000008</v>
      </c>
      <c r="AX63" s="13">
        <f>IF($C$1="mm",VLOOKUP($B63,Datos[],MATCH($C$2,Datos[#Headers],0),FALSE)-VLOOKUP(AX$4,Datos[],MATCH($C$2,Datos[#Headers],0),FALSE),(VLOOKUP($B63,Datos[],MATCH($C$2,Datos[#Headers],0),FALSE)-VLOOKUP(AX$4,Datos[],MATCH($C$2,Datos[#Headers],0),FALSE))/VLOOKUP($B63,Datos[],MATCH($C$2,Datos[#Headers],0),FALSE))</f>
        <v>-54.609999999999985</v>
      </c>
      <c r="AY63" s="13">
        <f>IF($C$1="mm",VLOOKUP($B63,Datos[],MATCH($C$2,Datos[#Headers],0),FALSE)-VLOOKUP(AY$4,Datos[],MATCH($C$2,Datos[#Headers],0),FALSE),(VLOOKUP($B63,Datos[],MATCH($C$2,Datos[#Headers],0),FALSE)-VLOOKUP(AY$4,Datos[],MATCH($C$2,Datos[#Headers],0),FALSE))/VLOOKUP($B63,Datos[],MATCH($C$2,Datos[#Headers],0),FALSE))</f>
        <v>-12.700000000000017</v>
      </c>
      <c r="AZ63" s="13">
        <f>IF($C$1="mm",VLOOKUP($B63,Datos[],MATCH($C$2,Datos[#Headers],0),FALSE)-VLOOKUP(AZ$4,Datos[],MATCH($C$2,Datos[#Headers],0),FALSE),(VLOOKUP($B63,Datos[],MATCH($C$2,Datos[#Headers],0),FALSE)-VLOOKUP(AZ$4,Datos[],MATCH($C$2,Datos[#Headers],0),FALSE))/VLOOKUP($B63,Datos[],MATCH($C$2,Datos[#Headers],0),FALSE))</f>
        <v>-17.78</v>
      </c>
      <c r="BA63" s="13">
        <f>IF($C$1="mm",VLOOKUP($B63,Datos[],MATCH($C$2,Datos[#Headers],0),FALSE)-VLOOKUP(BA$4,Datos[],MATCH($C$2,Datos[#Headers],0),FALSE),(VLOOKUP($B63,Datos[],MATCH($C$2,Datos[#Headers],0),FALSE)-VLOOKUP(BA$4,Datos[],MATCH($C$2,Datos[#Headers],0),FALSE))/VLOOKUP($B63,Datos[],MATCH($C$2,Datos[#Headers],0),FALSE))</f>
        <v>0</v>
      </c>
      <c r="BB63" s="13" t="e">
        <f>IF($C$1="mm",VLOOKUP($B63,Datos[],MATCH($C$2,Datos[#Headers],0),FALSE)-VLOOKUP(BB$4,Datos[],MATCH($C$2,Datos[#Headers],0),FALSE),(VLOOKUP($B63,Datos[],MATCH($C$2,Datos[#Headers],0),FALSE)-VLOOKUP(BB$4,Datos[],MATCH($C$2,Datos[#Headers],0),FALSE))/VLOOKUP($B63,Datos[],MATCH($C$2,Datos[#Headers],0),FALSE))</f>
        <v>#N/A</v>
      </c>
      <c r="BC63" s="13">
        <f>IF($C$1="mm",VLOOKUP($B63,Datos[],MATCH($C$2,Datos[#Headers],0),FALSE)-VLOOKUP(BC$4,Datos[],MATCH($C$2,Datos[#Headers],0),FALSE),(VLOOKUP($B63,Datos[],MATCH($C$2,Datos[#Headers],0),FALSE)-VLOOKUP(BC$4,Datos[],MATCH($C$2,Datos[#Headers],0),FALSE))/VLOOKUP($B63,Datos[],MATCH($C$2,Datos[#Headers],0),FALSE))</f>
        <v>-7.8739999999999952</v>
      </c>
      <c r="BD63" s="13">
        <f>IF($C$1="mm",VLOOKUP($B63,Datos[],MATCH($C$2,Datos[#Headers],0),FALSE)-VLOOKUP(BD$4,Datos[],MATCH($C$2,Datos[#Headers],0),FALSE),(VLOOKUP($B63,Datos[],MATCH($C$2,Datos[#Headers],0),FALSE)-VLOOKUP(BD$4,Datos[],MATCH($C$2,Datos[#Headers],0),FALSE))/VLOOKUP($B63,Datos[],MATCH($C$2,Datos[#Headers],0),FALSE))</f>
        <v>-35.56</v>
      </c>
      <c r="BE63" s="13">
        <f>IF($C$1="mm",VLOOKUP($B63,Datos[],MATCH($C$2,Datos[#Headers],0),FALSE)-VLOOKUP(BE$4,Datos[],MATCH($C$2,Datos[#Headers],0),FALSE),(VLOOKUP($B63,Datos[],MATCH($C$2,Datos[#Headers],0),FALSE)-VLOOKUP(BE$4,Datos[],MATCH($C$2,Datos[#Headers],0),FALSE))/VLOOKUP($B63,Datos[],MATCH($C$2,Datos[#Headers],0),FALSE))</f>
        <v>-60.960000000000008</v>
      </c>
      <c r="BF63" s="13">
        <f>IF($C$1="mm",VLOOKUP($B63,Datos[],MATCH($C$2,Datos[#Headers],0),FALSE)-VLOOKUP(BF$4,Datos[],MATCH($C$2,Datos[#Headers],0),FALSE),(VLOOKUP($B63,Datos[],MATCH($C$2,Datos[#Headers],0),FALSE)-VLOOKUP(BF$4,Datos[],MATCH($C$2,Datos[#Headers],0),FALSE))/VLOOKUP($B63,Datos[],MATCH($C$2,Datos[#Headers],0),FALSE))</f>
        <v>-35.56</v>
      </c>
      <c r="BG63" s="13">
        <f>IF($C$1="mm",VLOOKUP($B63,Datos[],MATCH($C$2,Datos[#Headers],0),FALSE)-VLOOKUP(BG$4,Datos[],MATCH($C$2,Datos[#Headers],0),FALSE),(VLOOKUP($B63,Datos[],MATCH($C$2,Datos[#Headers],0),FALSE)-VLOOKUP(BG$4,Datos[],MATCH($C$2,Datos[#Headers],0),FALSE))/VLOOKUP($B63,Datos[],MATCH($C$2,Datos[#Headers],0),FALSE))</f>
        <v>-48.259999999999991</v>
      </c>
      <c r="BH63" s="13">
        <f>IF($C$1="mm",VLOOKUP($B63,Datos[],MATCH($C$2,Datos[#Headers],0),FALSE)-VLOOKUP(BH$4,Datos[],MATCH($C$2,Datos[#Headers],0),FALSE),(VLOOKUP($B63,Datos[],MATCH($C$2,Datos[#Headers],0),FALSE)-VLOOKUP(BH$4,Datos[],MATCH($C$2,Datos[#Headers],0),FALSE))/VLOOKUP($B63,Datos[],MATCH($C$2,Datos[#Headers],0),FALSE))</f>
        <v>-61.06</v>
      </c>
      <c r="BI63" s="13">
        <f>IF($C$1="mm",VLOOKUP($B63,Datos[],MATCH($C$2,Datos[#Headers],0),FALSE)-VLOOKUP(BI$4,Datos[],MATCH($C$2,Datos[#Headers],0),FALSE),(VLOOKUP($B63,Datos[],MATCH($C$2,Datos[#Headers],0),FALSE)-VLOOKUP(BI$4,Datos[],MATCH($C$2,Datos[#Headers],0),FALSE))/VLOOKUP($B63,Datos[],MATCH($C$2,Datos[#Headers],0),FALSE))</f>
        <v>0</v>
      </c>
      <c r="BJ63" s="13">
        <f>IF($C$1="mm",VLOOKUP($B63,Datos[],MATCH($C$2,Datos[#Headers],0),FALSE)-VLOOKUP(BJ$4,Datos[],MATCH($C$2,Datos[#Headers],0),FALSE),(VLOOKUP($B63,Datos[],MATCH($C$2,Datos[#Headers],0),FALSE)-VLOOKUP(BJ$4,Datos[],MATCH($C$2,Datos[#Headers],0),FALSE))/VLOOKUP($B63,Datos[],MATCH($C$2,Datos[#Headers],0),FALSE))</f>
        <v>-5.0799999999999841</v>
      </c>
      <c r="BK63" s="13">
        <f>IF($C$1="mm",VLOOKUP($B63,Datos[],MATCH($C$2,Datos[#Headers],0),FALSE)-VLOOKUP(BK$4,Datos[],MATCH($C$2,Datos[#Headers],0),FALSE),(VLOOKUP($B63,Datos[],MATCH($C$2,Datos[#Headers],0),FALSE)-VLOOKUP(BK$4,Datos[],MATCH($C$2,Datos[#Headers],0),FALSE))/VLOOKUP($B63,Datos[],MATCH($C$2,Datos[#Headers],0),FALSE))</f>
        <v>-33.019999999999982</v>
      </c>
      <c r="BL63" s="13">
        <f>IF($C$1="mm",VLOOKUP($B63,Datos[],MATCH($C$2,Datos[#Headers],0),FALSE)-VLOOKUP(BL$4,Datos[],MATCH($C$2,Datos[#Headers],0),FALSE),(VLOOKUP($B63,Datos[],MATCH($C$2,Datos[#Headers],0),FALSE)-VLOOKUP(BL$4,Datos[],MATCH($C$2,Datos[#Headers],0),FALSE))/VLOOKUP($B63,Datos[],MATCH($C$2,Datos[#Headers],0),FALSE))</f>
        <v>-66.04000000000002</v>
      </c>
      <c r="BM63" s="13">
        <f>IF($C$1="mm",VLOOKUP($B63,Datos[],MATCH($C$2,Datos[#Headers],0),FALSE)-VLOOKUP(BM$4,Datos[],MATCH($C$2,Datos[#Headers],0),FALSE),(VLOOKUP($B63,Datos[],MATCH($C$2,Datos[#Headers],0),FALSE)-VLOOKUP(BM$4,Datos[],MATCH($C$2,Datos[#Headers],0),FALSE))/VLOOKUP($B63,Datos[],MATCH($C$2,Datos[#Headers],0),FALSE))</f>
        <v>-66.04000000000002</v>
      </c>
    </row>
    <row r="64" spans="2:65" ht="29.7" customHeight="1" x14ac:dyDescent="0.55000000000000004">
      <c r="B64" s="29" t="s">
        <v>35</v>
      </c>
      <c r="C64" s="13">
        <f>IF($C$1="mm",VLOOKUP($B64,Datos[],MATCH($C$2,Datos[#Headers],0),FALSE)-VLOOKUP(C$4,Datos[],MATCH($C$2,Datos[#Headers],0),FALSE),(VLOOKUP($B64,Datos[],MATCH($C$2,Datos[#Headers],0),FALSE)-VLOOKUP(C$4,Datos[],MATCH($C$2,Datos[#Headers],0),FALSE))/VLOOKUP($B64,Datos[],MATCH($C$2,Datos[#Headers],0),FALSE))</f>
        <v>35.051999999999992</v>
      </c>
      <c r="D64" s="13">
        <f>IF($C$1="mm",VLOOKUP($B64,Datos[],MATCH($C$2,Datos[#Headers],0),FALSE)-VLOOKUP(D$4,Datos[],MATCH($C$2,Datos[#Headers],0),FALSE),(VLOOKUP($B64,Datos[],MATCH($C$2,Datos[#Headers],0),FALSE)-VLOOKUP(D$4,Datos[],MATCH($C$2,Datos[#Headers],0),FALSE))/VLOOKUP($B64,Datos[],MATCH($C$2,Datos[#Headers],0),FALSE))</f>
        <v>35.051999999999992</v>
      </c>
      <c r="E64" s="13">
        <f>IF($C$1="mm",VLOOKUP($B64,Datos[],MATCH($C$2,Datos[#Headers],0),FALSE)-VLOOKUP(E$4,Datos[],MATCH($C$2,Datos[#Headers],0),FALSE),(VLOOKUP($B64,Datos[],MATCH($C$2,Datos[#Headers],0),FALSE)-VLOOKUP(E$4,Datos[],MATCH($C$2,Datos[#Headers],0),FALSE))/VLOOKUP($B64,Datos[],MATCH($C$2,Datos[#Headers],0),FALSE))</f>
        <v>-56.980000000000018</v>
      </c>
      <c r="F64" s="13">
        <f>IF($C$1="mm",VLOOKUP($B64,Datos[],MATCH($C$2,Datos[#Headers],0),FALSE)-VLOOKUP(F$4,Datos[],MATCH($C$2,Datos[#Headers],0),FALSE),(VLOOKUP($B64,Datos[],MATCH($C$2,Datos[#Headers],0),FALSE)-VLOOKUP(F$4,Datos[],MATCH($C$2,Datos[#Headers],0),FALSE))/VLOOKUP($B64,Datos[],MATCH($C$2,Datos[#Headers],0),FALSE))</f>
        <v>-36.830000000000013</v>
      </c>
      <c r="G64" s="13">
        <f>IF($C$1="mm",VLOOKUP($B64,Datos[],MATCH($C$2,Datos[#Headers],0),FALSE)-VLOOKUP(G$4,Datos[],MATCH($C$2,Datos[#Headers],0),FALSE),(VLOOKUP($B64,Datos[],MATCH($C$2,Datos[#Headers],0),FALSE)-VLOOKUP(G$4,Datos[],MATCH($C$2,Datos[#Headers],0),FALSE))/VLOOKUP($B64,Datos[],MATCH($C$2,Datos[#Headers],0),FALSE))</f>
        <v>-36.830000000000013</v>
      </c>
      <c r="H64" s="13">
        <f>IF($C$1="mm",VLOOKUP($B64,Datos[],MATCH($C$2,Datos[#Headers],0),FALSE)-VLOOKUP(H$4,Datos[],MATCH($C$2,Datos[#Headers],0),FALSE),(VLOOKUP($B64,Datos[],MATCH($C$2,Datos[#Headers],0),FALSE)-VLOOKUP(H$4,Datos[],MATCH($C$2,Datos[#Headers],0),FALSE))/VLOOKUP($B64,Datos[],MATCH($C$2,Datos[#Headers],0),FALSE))</f>
        <v>17.018000000000001</v>
      </c>
      <c r="I64" s="13">
        <f>IF($C$1="mm",VLOOKUP($B64,Datos[],MATCH($C$2,Datos[#Headers],0),FALSE)-VLOOKUP(I$4,Datos[],MATCH($C$2,Datos[#Headers],0),FALSE),(VLOOKUP($B64,Datos[],MATCH($C$2,Datos[#Headers],0),FALSE)-VLOOKUP(I$4,Datos[],MATCH($C$2,Datos[#Headers],0),FALSE))/VLOOKUP($B64,Datos[],MATCH($C$2,Datos[#Headers],0),FALSE))</f>
        <v>-30.480000000000018</v>
      </c>
      <c r="J64" s="13">
        <f>IF($C$1="mm",VLOOKUP($B64,Datos[],MATCH($C$2,Datos[#Headers],0),FALSE)-VLOOKUP(J$4,Datos[],MATCH($C$2,Datos[#Headers],0),FALSE),(VLOOKUP($B64,Datos[],MATCH($C$2,Datos[#Headers],0),FALSE)-VLOOKUP(J$4,Datos[],MATCH($C$2,Datos[#Headers],0),FALSE))/VLOOKUP($B64,Datos[],MATCH($C$2,Datos[#Headers],0),FALSE))</f>
        <v>-31.75</v>
      </c>
      <c r="K64" s="13">
        <f>IF($C$1="mm",VLOOKUP($B64,Datos[],MATCH($C$2,Datos[#Headers],0),FALSE)-VLOOKUP(K$4,Datos[],MATCH($C$2,Datos[#Headers],0),FALSE),(VLOOKUP($B64,Datos[],MATCH($C$2,Datos[#Headers],0),FALSE)-VLOOKUP(K$4,Datos[],MATCH($C$2,Datos[#Headers],0),FALSE))/VLOOKUP($B64,Datos[],MATCH($C$2,Datos[#Headers],0),FALSE))</f>
        <v>-12.700000000000017</v>
      </c>
      <c r="L64" s="13">
        <f>IF($C$1="mm",VLOOKUP($B64,Datos[],MATCH($C$2,Datos[#Headers],0),FALSE)-VLOOKUP(L$4,Datos[],MATCH($C$2,Datos[#Headers],0),FALSE),(VLOOKUP($B64,Datos[],MATCH($C$2,Datos[#Headers],0),FALSE)-VLOOKUP(L$4,Datos[],MATCH($C$2,Datos[#Headers],0),FALSE))/VLOOKUP($B64,Datos[],MATCH($C$2,Datos[#Headers],0),FALSE))</f>
        <v>-12.700000000000017</v>
      </c>
      <c r="M64" s="13">
        <f>IF($C$1="mm",VLOOKUP($B64,Datos[],MATCH($C$2,Datos[#Headers],0),FALSE)-VLOOKUP(M$4,Datos[],MATCH($C$2,Datos[#Headers],0),FALSE),(VLOOKUP($B64,Datos[],MATCH($C$2,Datos[#Headers],0),FALSE)-VLOOKUP(M$4,Datos[],MATCH($C$2,Datos[#Headers],0),FALSE))/VLOOKUP($B64,Datos[],MATCH($C$2,Datos[#Headers],0),FALSE))</f>
        <v>-35.052000000000021</v>
      </c>
      <c r="N64" s="13">
        <f>IF($C$1="mm",VLOOKUP($B64,Datos[],MATCH($C$2,Datos[#Headers],0),FALSE)-VLOOKUP(N$4,Datos[],MATCH($C$2,Datos[#Headers],0),FALSE),(VLOOKUP($B64,Datos[],MATCH($C$2,Datos[#Headers],0),FALSE)-VLOOKUP(N$4,Datos[],MATCH($C$2,Datos[#Headers],0),FALSE))/VLOOKUP($B64,Datos[],MATCH($C$2,Datos[#Headers],0),FALSE))</f>
        <v>2.0319999999999823</v>
      </c>
      <c r="O64" s="13">
        <f>IF($C$1="mm",VLOOKUP($B64,Datos[],MATCH($C$2,Datos[#Headers],0),FALSE)-VLOOKUP(O$4,Datos[],MATCH($C$2,Datos[#Headers],0),FALSE),(VLOOKUP($B64,Datos[],MATCH($C$2,Datos[#Headers],0),FALSE)-VLOOKUP(O$4,Datos[],MATCH($C$2,Datos[#Headers],0),FALSE))/VLOOKUP($B64,Datos[],MATCH($C$2,Datos[#Headers],0),FALSE))</f>
        <v>-24.980000000000018</v>
      </c>
      <c r="P64" s="13">
        <f>IF($C$1="mm",VLOOKUP($B64,Datos[],MATCH($C$2,Datos[#Headers],0),FALSE)-VLOOKUP(P$4,Datos[],MATCH($C$2,Datos[#Headers],0),FALSE),(VLOOKUP($B64,Datos[],MATCH($C$2,Datos[#Headers],0),FALSE)-VLOOKUP(P$4,Datos[],MATCH($C$2,Datos[#Headers],0),FALSE))/VLOOKUP($B64,Datos[],MATCH($C$2,Datos[#Headers],0),FALSE))</f>
        <v>-47.980000000000018</v>
      </c>
      <c r="Q64" s="13">
        <f>IF($C$1="mm",VLOOKUP($B64,Datos[],MATCH($C$2,Datos[#Headers],0),FALSE)-VLOOKUP(Q$4,Datos[],MATCH($C$2,Datos[#Headers],0),FALSE),(VLOOKUP($B64,Datos[],MATCH($C$2,Datos[#Headers],0),FALSE)-VLOOKUP(Q$4,Datos[],MATCH($C$2,Datos[#Headers],0),FALSE))/VLOOKUP($B64,Datos[],MATCH($C$2,Datos[#Headers],0),FALSE))</f>
        <v>-26.980000000000018</v>
      </c>
      <c r="R64" s="13">
        <f>IF($C$1="mm",VLOOKUP($B64,Datos[],MATCH($C$2,Datos[#Headers],0),FALSE)-VLOOKUP(R$4,Datos[],MATCH($C$2,Datos[#Headers],0),FALSE),(VLOOKUP($B64,Datos[],MATCH($C$2,Datos[#Headers],0),FALSE)-VLOOKUP(R$4,Datos[],MATCH($C$2,Datos[#Headers],0),FALSE))/VLOOKUP($B64,Datos[],MATCH($C$2,Datos[#Headers],0),FALSE))</f>
        <v>-42.980000000000018</v>
      </c>
      <c r="S64" s="13">
        <f>IF($C$1="mm",VLOOKUP($B64,Datos[],MATCH($C$2,Datos[#Headers],0),FALSE)-VLOOKUP(S$4,Datos[],MATCH($C$2,Datos[#Headers],0),FALSE),(VLOOKUP($B64,Datos[],MATCH($C$2,Datos[#Headers],0),FALSE)-VLOOKUP(S$4,Datos[],MATCH($C$2,Datos[#Headers],0),FALSE))/VLOOKUP($B64,Datos[],MATCH($C$2,Datos[#Headers],0),FALSE))</f>
        <v>-0.48000000000001819</v>
      </c>
      <c r="T64" s="13">
        <f>IF($C$1="mm",VLOOKUP($B64,Datos[],MATCH($C$2,Datos[#Headers],0),FALSE)-VLOOKUP(T$4,Datos[],MATCH($C$2,Datos[#Headers],0),FALSE),(VLOOKUP($B64,Datos[],MATCH($C$2,Datos[#Headers],0),FALSE)-VLOOKUP(T$4,Datos[],MATCH($C$2,Datos[#Headers],0),FALSE))/VLOOKUP($B64,Datos[],MATCH($C$2,Datos[#Headers],0),FALSE))</f>
        <v>-9.9800000000000182</v>
      </c>
      <c r="U64" s="13">
        <f>IF($C$1="mm",VLOOKUP($B64,Datos[],MATCH($C$2,Datos[#Headers],0),FALSE)-VLOOKUP(U$4,Datos[],MATCH($C$2,Datos[#Headers],0),FALSE),(VLOOKUP($B64,Datos[],MATCH($C$2,Datos[#Headers],0),FALSE)-VLOOKUP(U$4,Datos[],MATCH($C$2,Datos[#Headers],0),FALSE))/VLOOKUP($B64,Datos[],MATCH($C$2,Datos[#Headers],0),FALSE))</f>
        <v>-27.980000000000018</v>
      </c>
      <c r="V64" s="13">
        <f>IF($C$1="mm",VLOOKUP($B64,Datos[],MATCH($C$2,Datos[#Headers],0),FALSE)-VLOOKUP(V$4,Datos[],MATCH($C$2,Datos[#Headers],0),FALSE),(VLOOKUP($B64,Datos[],MATCH($C$2,Datos[#Headers],0),FALSE)-VLOOKUP(V$4,Datos[],MATCH($C$2,Datos[#Headers],0),FALSE))/VLOOKUP($B64,Datos[],MATCH($C$2,Datos[#Headers],0),FALSE))</f>
        <v>-12.700000000000017</v>
      </c>
      <c r="W64" s="13">
        <f>IF($C$1="mm",VLOOKUP($B64,Datos[],MATCH($C$2,Datos[#Headers],0),FALSE)-VLOOKUP(W$4,Datos[],MATCH($C$2,Datos[#Headers],0),FALSE),(VLOOKUP($B64,Datos[],MATCH($C$2,Datos[#Headers],0),FALSE)-VLOOKUP(W$4,Datos[],MATCH($C$2,Datos[#Headers],0),FALSE))/VLOOKUP($B64,Datos[],MATCH($C$2,Datos[#Headers],0),FALSE))</f>
        <v>-47.980000000000018</v>
      </c>
      <c r="X64" s="13">
        <f>IF($C$1="mm",VLOOKUP($B64,Datos[],MATCH($C$2,Datos[#Headers],0),FALSE)-VLOOKUP(X$4,Datos[],MATCH($C$2,Datos[#Headers],0),FALSE),(VLOOKUP($B64,Datos[],MATCH($C$2,Datos[#Headers],0),FALSE)-VLOOKUP(X$4,Datos[],MATCH($C$2,Datos[#Headers],0),FALSE))/VLOOKUP($B64,Datos[],MATCH($C$2,Datos[#Headers],0),FALSE))</f>
        <v>-27.980000000000018</v>
      </c>
      <c r="Y64" s="13">
        <f>IF($C$1="mm",VLOOKUP($B64,Datos[],MATCH($C$2,Datos[#Headers],0),FALSE)-VLOOKUP(Y$4,Datos[],MATCH($C$2,Datos[#Headers],0),FALSE),(VLOOKUP($B64,Datos[],MATCH($C$2,Datos[#Headers],0),FALSE)-VLOOKUP(Y$4,Datos[],MATCH($C$2,Datos[#Headers],0),FALSE))/VLOOKUP($B64,Datos[],MATCH($C$2,Datos[#Headers],0),FALSE))</f>
        <v>-41.980000000000018</v>
      </c>
      <c r="Z64" s="13">
        <f>IF($C$1="mm",VLOOKUP($B64,Datos[],MATCH($C$2,Datos[#Headers],0),FALSE)-VLOOKUP(Z$4,Datos[],MATCH($C$2,Datos[#Headers],0),FALSE),(VLOOKUP($B64,Datos[],MATCH($C$2,Datos[#Headers],0),FALSE)-VLOOKUP(Z$4,Datos[],MATCH($C$2,Datos[#Headers],0),FALSE))/VLOOKUP($B64,Datos[],MATCH($C$2,Datos[#Headers],0),FALSE))</f>
        <v>-24.892000000000024</v>
      </c>
      <c r="AA64" s="13">
        <f>IF($C$1="mm",VLOOKUP($B64,Datos[],MATCH($C$2,Datos[#Headers],0),FALSE)-VLOOKUP(AA$4,Datos[],MATCH($C$2,Datos[#Headers],0),FALSE),(VLOOKUP($B64,Datos[],MATCH($C$2,Datos[#Headers],0),FALSE)-VLOOKUP(AA$4,Datos[],MATCH($C$2,Datos[#Headers],0),FALSE))/VLOOKUP($B64,Datos[],MATCH($C$2,Datos[#Headers],0),FALSE))</f>
        <v>-28.980000000000018</v>
      </c>
      <c r="AB64" s="13">
        <f>IF($C$1="mm",VLOOKUP($B64,Datos[],MATCH($C$2,Datos[#Headers],0),FALSE)-VLOOKUP(AB$4,Datos[],MATCH($C$2,Datos[#Headers],0),FALSE),(VLOOKUP($B64,Datos[],MATCH($C$2,Datos[#Headers],0),FALSE)-VLOOKUP(AB$4,Datos[],MATCH($C$2,Datos[#Headers],0),FALSE))/VLOOKUP($B64,Datos[],MATCH($C$2,Datos[#Headers],0),FALSE))</f>
        <v>-3.0480000000000018</v>
      </c>
      <c r="AC64" s="13">
        <f>IF($C$1="mm",VLOOKUP($B64,Datos[],MATCH($C$2,Datos[#Headers],0),FALSE)-VLOOKUP(AC$4,Datos[],MATCH($C$2,Datos[#Headers],0),FALSE),(VLOOKUP($B64,Datos[],MATCH($C$2,Datos[#Headers],0),FALSE)-VLOOKUP(AC$4,Datos[],MATCH($C$2,Datos[#Headers],0),FALSE))/VLOOKUP($B64,Datos[],MATCH($C$2,Datos[#Headers],0),FALSE))</f>
        <v>-61.976000000000028</v>
      </c>
      <c r="AD64" s="13">
        <f>IF($C$1="mm",VLOOKUP($B64,Datos[],MATCH($C$2,Datos[#Headers],0),FALSE)-VLOOKUP(AD$4,Datos[],MATCH($C$2,Datos[#Headers],0),FALSE),(VLOOKUP($B64,Datos[],MATCH($C$2,Datos[#Headers],0),FALSE)-VLOOKUP(AD$4,Datos[],MATCH($C$2,Datos[#Headers],0),FALSE))/VLOOKUP($B64,Datos[],MATCH($C$2,Datos[#Headers],0),FALSE))</f>
        <v>1.0159999999999627</v>
      </c>
      <c r="AE64" s="13">
        <f>IF($C$1="mm",VLOOKUP($B64,Datos[],MATCH($C$2,Datos[#Headers],0),FALSE)-VLOOKUP(AE$4,Datos[],MATCH($C$2,Datos[#Headers],0),FALSE),(VLOOKUP($B64,Datos[],MATCH($C$2,Datos[#Headers],0),FALSE)-VLOOKUP(AE$4,Datos[],MATCH($C$2,Datos[#Headers],0),FALSE))/VLOOKUP($B64,Datos[],MATCH($C$2,Datos[#Headers],0),FALSE))</f>
        <v>-5.0800000000000125</v>
      </c>
      <c r="AF64" s="13">
        <f>IF($C$1="mm",VLOOKUP($B64,Datos[],MATCH($C$2,Datos[#Headers],0),FALSE)-VLOOKUP(AF$4,Datos[],MATCH($C$2,Datos[#Headers],0),FALSE),(VLOOKUP($B64,Datos[],MATCH($C$2,Datos[#Headers],0),FALSE)-VLOOKUP(AF$4,Datos[],MATCH($C$2,Datos[#Headers],0),FALSE))/VLOOKUP($B64,Datos[],MATCH($C$2,Datos[#Headers],0),FALSE))</f>
        <v>-28.956000000000017</v>
      </c>
      <c r="AG64" s="13">
        <f>IF($C$1="mm",VLOOKUP($B64,Datos[],MATCH($C$2,Datos[#Headers],0),FALSE)-VLOOKUP(AG$4,Datos[],MATCH($C$2,Datos[#Headers],0),FALSE),(VLOOKUP($B64,Datos[],MATCH($C$2,Datos[#Headers],0),FALSE)-VLOOKUP(AG$4,Datos[],MATCH($C$2,Datos[#Headers],0),FALSE))/VLOOKUP($B64,Datos[],MATCH($C$2,Datos[#Headers],0),FALSE))</f>
        <v>-24.892000000000024</v>
      </c>
      <c r="AH64" s="13">
        <f>IF($C$1="mm",VLOOKUP($B64,Datos[],MATCH($C$2,Datos[#Headers],0),FALSE)-VLOOKUP(AH$4,Datos[],MATCH($C$2,Datos[#Headers],0),FALSE),(VLOOKUP($B64,Datos[],MATCH($C$2,Datos[#Headers],0),FALSE)-VLOOKUP(AH$4,Datos[],MATCH($C$2,Datos[#Headers],0),FALSE))/VLOOKUP($B64,Datos[],MATCH($C$2,Datos[#Headers],0),FALSE))</f>
        <v>-20.828000000000031</v>
      </c>
      <c r="AI64" s="13">
        <f>IF($C$1="mm",VLOOKUP($B64,Datos[],MATCH($C$2,Datos[#Headers],0),FALSE)-VLOOKUP(AI$4,Datos[],MATCH($C$2,Datos[#Headers],0),FALSE),(VLOOKUP($B64,Datos[],MATCH($C$2,Datos[#Headers],0),FALSE)-VLOOKUP(AI$4,Datos[],MATCH($C$2,Datos[#Headers],0),FALSE))/VLOOKUP($B64,Datos[],MATCH($C$2,Datos[#Headers],0),FALSE))</f>
        <v>-35.814000000000021</v>
      </c>
      <c r="AJ64" s="13">
        <f>IF($C$1="mm",VLOOKUP($B64,Datos[],MATCH($C$2,Datos[#Headers],0),FALSE)-VLOOKUP(AJ$4,Datos[],MATCH($C$2,Datos[#Headers],0),FALSE),(VLOOKUP($B64,Datos[],MATCH($C$2,Datos[#Headers],0),FALSE)-VLOOKUP(AJ$4,Datos[],MATCH($C$2,Datos[#Headers],0),FALSE))/VLOOKUP($B64,Datos[],MATCH($C$2,Datos[#Headers],0),FALSE))</f>
        <v>-3.0480000000000018</v>
      </c>
      <c r="AK64" s="13">
        <f>IF($C$1="mm",VLOOKUP($B64,Datos[],MATCH($C$2,Datos[#Headers],0),FALSE)-VLOOKUP(AK$4,Datos[],MATCH($C$2,Datos[#Headers],0),FALSE),(VLOOKUP($B64,Datos[],MATCH($C$2,Datos[#Headers],0),FALSE)-VLOOKUP(AK$4,Datos[],MATCH($C$2,Datos[#Headers],0),FALSE))/VLOOKUP($B64,Datos[],MATCH($C$2,Datos[#Headers],0),FALSE))</f>
        <v>-25.980000000000018</v>
      </c>
      <c r="AL64" s="13">
        <f>IF($C$1="mm",VLOOKUP($B64,Datos[],MATCH($C$2,Datos[#Headers],0),FALSE)-VLOOKUP(AL$4,Datos[],MATCH($C$2,Datos[#Headers],0),FALSE),(VLOOKUP($B64,Datos[],MATCH($C$2,Datos[#Headers],0),FALSE)-VLOOKUP(AL$4,Datos[],MATCH($C$2,Datos[#Headers],0),FALSE))/VLOOKUP($B64,Datos[],MATCH($C$2,Datos[#Headers],0),FALSE))</f>
        <v>-49.980000000000018</v>
      </c>
      <c r="AM64" s="13">
        <f>IF($C$1="mm",VLOOKUP($B64,Datos[],MATCH($C$2,Datos[#Headers],0),FALSE)-VLOOKUP(AM$4,Datos[],MATCH($C$2,Datos[#Headers],0),FALSE),(VLOOKUP($B64,Datos[],MATCH($C$2,Datos[#Headers],0),FALSE)-VLOOKUP(AM$4,Datos[],MATCH($C$2,Datos[#Headers],0),FALSE))/VLOOKUP($B64,Datos[],MATCH($C$2,Datos[#Headers],0),FALSE))</f>
        <v>-7.8739999999999952</v>
      </c>
      <c r="AN64" s="13">
        <f>IF($C$1="mm",VLOOKUP($B64,Datos[],MATCH($C$2,Datos[#Headers],0),FALSE)-VLOOKUP(AN$4,Datos[],MATCH($C$2,Datos[#Headers],0),FALSE),(VLOOKUP($B64,Datos[],MATCH($C$2,Datos[#Headers],0),FALSE)-VLOOKUP(AN$4,Datos[],MATCH($C$2,Datos[#Headers],0),FALSE))/VLOOKUP($B64,Datos[],MATCH($C$2,Datos[#Headers],0),FALSE))</f>
        <v>-35.052000000000021</v>
      </c>
      <c r="AO64" s="13">
        <f>IF($C$1="mm",VLOOKUP($B64,Datos[],MATCH($C$2,Datos[#Headers],0),FALSE)-VLOOKUP(AO$4,Datos[],MATCH($C$2,Datos[#Headers],0),FALSE),(VLOOKUP($B64,Datos[],MATCH($C$2,Datos[#Headers],0),FALSE)-VLOOKUP(AO$4,Datos[],MATCH($C$2,Datos[#Headers],0),FALSE))/VLOOKUP($B64,Datos[],MATCH($C$2,Datos[#Headers],0),FALSE))</f>
        <v>-12.954000000000008</v>
      </c>
      <c r="AP64" s="13">
        <f>IF($C$1="mm",VLOOKUP($B64,Datos[],MATCH($C$2,Datos[#Headers],0),FALSE)-VLOOKUP(AP$4,Datos[],MATCH($C$2,Datos[#Headers],0),FALSE),(VLOOKUP($B64,Datos[],MATCH($C$2,Datos[#Headers],0),FALSE)-VLOOKUP(AP$4,Datos[],MATCH($C$2,Datos[#Headers],0),FALSE))/VLOOKUP($B64,Datos[],MATCH($C$2,Datos[#Headers],0),FALSE))</f>
        <v>-17.78000000000003</v>
      </c>
      <c r="AQ64" s="13">
        <f>IF($C$1="mm",VLOOKUP($B64,Datos[],MATCH($C$2,Datos[#Headers],0),FALSE)-VLOOKUP(AQ$4,Datos[],MATCH($C$2,Datos[#Headers],0),FALSE),(VLOOKUP($B64,Datos[],MATCH($C$2,Datos[#Headers],0),FALSE)-VLOOKUP(AQ$4,Datos[],MATCH($C$2,Datos[#Headers],0),FALSE))/VLOOKUP($B64,Datos[],MATCH($C$2,Datos[#Headers],0),FALSE))</f>
        <v>-55.980000000000018</v>
      </c>
      <c r="AR64" s="13">
        <f>IF($C$1="mm",VLOOKUP($B64,Datos[],MATCH($C$2,Datos[#Headers],0),FALSE)-VLOOKUP(AR$4,Datos[],MATCH($C$2,Datos[#Headers],0),FALSE),(VLOOKUP($B64,Datos[],MATCH($C$2,Datos[#Headers],0),FALSE)-VLOOKUP(AR$4,Datos[],MATCH($C$2,Datos[#Headers],0),FALSE))/VLOOKUP($B64,Datos[],MATCH($C$2,Datos[#Headers],0),FALSE))</f>
        <v>-47.980000000000018</v>
      </c>
      <c r="AS64" s="13">
        <f>IF($C$1="mm",VLOOKUP($B64,Datos[],MATCH($C$2,Datos[#Headers],0),FALSE)-VLOOKUP(AS$4,Datos[],MATCH($C$2,Datos[#Headers],0),FALSE),(VLOOKUP($B64,Datos[],MATCH($C$2,Datos[#Headers],0),FALSE)-VLOOKUP(AS$4,Datos[],MATCH($C$2,Datos[#Headers],0),FALSE))/VLOOKUP($B64,Datos[],MATCH($C$2,Datos[#Headers],0),FALSE))</f>
        <v>5.0799999999999841</v>
      </c>
      <c r="AT64" s="13">
        <f>IF($C$1="mm",VLOOKUP($B64,Datos[],MATCH($C$2,Datos[#Headers],0),FALSE)-VLOOKUP(AT$4,Datos[],MATCH($C$2,Datos[#Headers],0),FALSE),(VLOOKUP($B64,Datos[],MATCH($C$2,Datos[#Headers],0),FALSE)-VLOOKUP(AT$4,Datos[],MATCH($C$2,Datos[#Headers],0),FALSE))/VLOOKUP($B64,Datos[],MATCH($C$2,Datos[#Headers],0),FALSE))</f>
        <v>-11.430000000000007</v>
      </c>
      <c r="AU64" s="13">
        <f>IF($C$1="mm",VLOOKUP($B64,Datos[],MATCH($C$2,Datos[#Headers],0),FALSE)-VLOOKUP(AU$4,Datos[],MATCH($C$2,Datos[#Headers],0),FALSE),(VLOOKUP($B64,Datos[],MATCH($C$2,Datos[#Headers],0),FALSE)-VLOOKUP(AU$4,Datos[],MATCH($C$2,Datos[#Headers],0),FALSE))/VLOOKUP($B64,Datos[],MATCH($C$2,Datos[#Headers],0),FALSE))</f>
        <v>25.400000000000006</v>
      </c>
      <c r="AV64" s="13">
        <f>IF($C$1="mm",VLOOKUP($B64,Datos[],MATCH($C$2,Datos[#Headers],0),FALSE)-VLOOKUP(AV$4,Datos[],MATCH($C$2,Datos[#Headers],0),FALSE),(VLOOKUP($B64,Datos[],MATCH($C$2,Datos[#Headers],0),FALSE)-VLOOKUP(AV$4,Datos[],MATCH($C$2,Datos[#Headers],0),FALSE))/VLOOKUP($B64,Datos[],MATCH($C$2,Datos[#Headers],0),FALSE))</f>
        <v>-49.980000000000018</v>
      </c>
      <c r="AW64" s="13">
        <f>IF($C$1="mm",VLOOKUP($B64,Datos[],MATCH($C$2,Datos[#Headers],0),FALSE)-VLOOKUP(AW$4,Datos[],MATCH($C$2,Datos[#Headers],0),FALSE),(VLOOKUP($B64,Datos[],MATCH($C$2,Datos[#Headers],0),FALSE)-VLOOKUP(AW$4,Datos[],MATCH($C$2,Datos[#Headers],0),FALSE))/VLOOKUP($B64,Datos[],MATCH($C$2,Datos[#Headers],0),FALSE))</f>
        <v>-24.130000000000024</v>
      </c>
      <c r="AX64" s="13">
        <f>IF($C$1="mm",VLOOKUP($B64,Datos[],MATCH($C$2,Datos[#Headers],0),FALSE)-VLOOKUP(AX$4,Datos[],MATCH($C$2,Datos[#Headers],0),FALSE),(VLOOKUP($B64,Datos[],MATCH($C$2,Datos[#Headers],0),FALSE)-VLOOKUP(AX$4,Datos[],MATCH($C$2,Datos[#Headers],0),FALSE))/VLOOKUP($B64,Datos[],MATCH($C$2,Datos[#Headers],0),FALSE))</f>
        <v>-49.53</v>
      </c>
      <c r="AY64" s="13">
        <f>IF($C$1="mm",VLOOKUP($B64,Datos[],MATCH($C$2,Datos[#Headers],0),FALSE)-VLOOKUP(AY$4,Datos[],MATCH($C$2,Datos[#Headers],0),FALSE),(VLOOKUP($B64,Datos[],MATCH($C$2,Datos[#Headers],0),FALSE)-VLOOKUP(AY$4,Datos[],MATCH($C$2,Datos[#Headers],0),FALSE))/VLOOKUP($B64,Datos[],MATCH($C$2,Datos[#Headers],0),FALSE))</f>
        <v>-7.620000000000033</v>
      </c>
      <c r="AZ64" s="13">
        <f>IF($C$1="mm",VLOOKUP($B64,Datos[],MATCH($C$2,Datos[#Headers],0),FALSE)-VLOOKUP(AZ$4,Datos[],MATCH($C$2,Datos[#Headers],0),FALSE),(VLOOKUP($B64,Datos[],MATCH($C$2,Datos[#Headers],0),FALSE)-VLOOKUP(AZ$4,Datos[],MATCH($C$2,Datos[#Headers],0),FALSE))/VLOOKUP($B64,Datos[],MATCH($C$2,Datos[#Headers],0),FALSE))</f>
        <v>-12.700000000000017</v>
      </c>
      <c r="BA64" s="13">
        <f>IF($C$1="mm",VLOOKUP($B64,Datos[],MATCH($C$2,Datos[#Headers],0),FALSE)-VLOOKUP(BA$4,Datos[],MATCH($C$2,Datos[#Headers],0),FALSE),(VLOOKUP($B64,Datos[],MATCH($C$2,Datos[#Headers],0),FALSE)-VLOOKUP(BA$4,Datos[],MATCH($C$2,Datos[#Headers],0),FALSE))/VLOOKUP($B64,Datos[],MATCH($C$2,Datos[#Headers],0),FALSE))</f>
        <v>5.0799999999999841</v>
      </c>
      <c r="BB64" s="13" t="e">
        <f>IF($C$1="mm",VLOOKUP($B64,Datos[],MATCH($C$2,Datos[#Headers],0),FALSE)-VLOOKUP(BB$4,Datos[],MATCH($C$2,Datos[#Headers],0),FALSE),(VLOOKUP($B64,Datos[],MATCH($C$2,Datos[#Headers],0),FALSE)-VLOOKUP(BB$4,Datos[],MATCH($C$2,Datos[#Headers],0),FALSE))/VLOOKUP($B64,Datos[],MATCH($C$2,Datos[#Headers],0),FALSE))</f>
        <v>#N/A</v>
      </c>
      <c r="BC64" s="13">
        <f>IF($C$1="mm",VLOOKUP($B64,Datos[],MATCH($C$2,Datos[#Headers],0),FALSE)-VLOOKUP(BC$4,Datos[],MATCH($C$2,Datos[#Headers],0),FALSE),(VLOOKUP($B64,Datos[],MATCH($C$2,Datos[#Headers],0),FALSE)-VLOOKUP(BC$4,Datos[],MATCH($C$2,Datos[#Headers],0),FALSE))/VLOOKUP($B64,Datos[],MATCH($C$2,Datos[#Headers],0),FALSE))</f>
        <v>-2.7940000000000111</v>
      </c>
      <c r="BD64" s="13">
        <f>IF($C$1="mm",VLOOKUP($B64,Datos[],MATCH($C$2,Datos[#Headers],0),FALSE)-VLOOKUP(BD$4,Datos[],MATCH($C$2,Datos[#Headers],0),FALSE),(VLOOKUP($B64,Datos[],MATCH($C$2,Datos[#Headers],0),FALSE)-VLOOKUP(BD$4,Datos[],MATCH($C$2,Datos[#Headers],0),FALSE))/VLOOKUP($B64,Datos[],MATCH($C$2,Datos[#Headers],0),FALSE))</f>
        <v>-30.480000000000018</v>
      </c>
      <c r="BE64" s="13">
        <f>IF($C$1="mm",VLOOKUP($B64,Datos[],MATCH($C$2,Datos[#Headers],0),FALSE)-VLOOKUP(BE$4,Datos[],MATCH($C$2,Datos[#Headers],0),FALSE),(VLOOKUP($B64,Datos[],MATCH($C$2,Datos[#Headers],0),FALSE)-VLOOKUP(BE$4,Datos[],MATCH($C$2,Datos[#Headers],0),FALSE))/VLOOKUP($B64,Datos[],MATCH($C$2,Datos[#Headers],0),FALSE))</f>
        <v>-55.880000000000024</v>
      </c>
      <c r="BF64" s="13">
        <f>IF($C$1="mm",VLOOKUP($B64,Datos[],MATCH($C$2,Datos[#Headers],0),FALSE)-VLOOKUP(BF$4,Datos[],MATCH($C$2,Datos[#Headers],0),FALSE),(VLOOKUP($B64,Datos[],MATCH($C$2,Datos[#Headers],0),FALSE)-VLOOKUP(BF$4,Datos[],MATCH($C$2,Datos[#Headers],0),FALSE))/VLOOKUP($B64,Datos[],MATCH($C$2,Datos[#Headers],0),FALSE))</f>
        <v>-30.480000000000018</v>
      </c>
      <c r="BG64" s="13">
        <f>IF($C$1="mm",VLOOKUP($B64,Datos[],MATCH($C$2,Datos[#Headers],0),FALSE)-VLOOKUP(BG$4,Datos[],MATCH($C$2,Datos[#Headers],0),FALSE),(VLOOKUP($B64,Datos[],MATCH($C$2,Datos[#Headers],0),FALSE)-VLOOKUP(BG$4,Datos[],MATCH($C$2,Datos[#Headers],0),FALSE))/VLOOKUP($B64,Datos[],MATCH($C$2,Datos[#Headers],0),FALSE))</f>
        <v>-43.180000000000007</v>
      </c>
      <c r="BH64" s="13">
        <f>IF($C$1="mm",VLOOKUP($B64,Datos[],MATCH($C$2,Datos[#Headers],0),FALSE)-VLOOKUP(BH$4,Datos[],MATCH($C$2,Datos[#Headers],0),FALSE),(VLOOKUP($B64,Datos[],MATCH($C$2,Datos[#Headers],0),FALSE)-VLOOKUP(BH$4,Datos[],MATCH($C$2,Datos[#Headers],0),FALSE))/VLOOKUP($B64,Datos[],MATCH($C$2,Datos[#Headers],0),FALSE))</f>
        <v>-55.980000000000018</v>
      </c>
      <c r="BI64" s="13">
        <f>IF($C$1="mm",VLOOKUP($B64,Datos[],MATCH($C$2,Datos[#Headers],0),FALSE)-VLOOKUP(BI$4,Datos[],MATCH($C$2,Datos[#Headers],0),FALSE),(VLOOKUP($B64,Datos[],MATCH($C$2,Datos[#Headers],0),FALSE)-VLOOKUP(BI$4,Datos[],MATCH($C$2,Datos[#Headers],0),FALSE))/VLOOKUP($B64,Datos[],MATCH($C$2,Datos[#Headers],0),FALSE))</f>
        <v>5.0799999999999841</v>
      </c>
      <c r="BJ64" s="13">
        <f>IF($C$1="mm",VLOOKUP($B64,Datos[],MATCH($C$2,Datos[#Headers],0),FALSE)-VLOOKUP(BJ$4,Datos[],MATCH($C$2,Datos[#Headers],0),FALSE),(VLOOKUP($B64,Datos[],MATCH($C$2,Datos[#Headers],0),FALSE)-VLOOKUP(BJ$4,Datos[],MATCH($C$2,Datos[#Headers],0),FALSE))/VLOOKUP($B64,Datos[],MATCH($C$2,Datos[#Headers],0),FALSE))</f>
        <v>0</v>
      </c>
      <c r="BK64" s="13">
        <f>IF($C$1="mm",VLOOKUP($B64,Datos[],MATCH($C$2,Datos[#Headers],0),FALSE)-VLOOKUP(BK$4,Datos[],MATCH($C$2,Datos[#Headers],0),FALSE),(VLOOKUP($B64,Datos[],MATCH($C$2,Datos[#Headers],0),FALSE)-VLOOKUP(BK$4,Datos[],MATCH($C$2,Datos[#Headers],0),FALSE))/VLOOKUP($B64,Datos[],MATCH($C$2,Datos[#Headers],0),FALSE))</f>
        <v>-27.939999999999998</v>
      </c>
      <c r="BL64" s="13">
        <f>IF($C$1="mm",VLOOKUP($B64,Datos[],MATCH($C$2,Datos[#Headers],0),FALSE)-VLOOKUP(BL$4,Datos[],MATCH($C$2,Datos[#Headers],0),FALSE),(VLOOKUP($B64,Datos[],MATCH($C$2,Datos[#Headers],0),FALSE)-VLOOKUP(BL$4,Datos[],MATCH($C$2,Datos[#Headers],0),FALSE))/VLOOKUP($B64,Datos[],MATCH($C$2,Datos[#Headers],0),FALSE))</f>
        <v>-60.960000000000036</v>
      </c>
      <c r="BM64" s="13">
        <f>IF($C$1="mm",VLOOKUP($B64,Datos[],MATCH($C$2,Datos[#Headers],0),FALSE)-VLOOKUP(BM$4,Datos[],MATCH($C$2,Datos[#Headers],0),FALSE),(VLOOKUP($B64,Datos[],MATCH($C$2,Datos[#Headers],0),FALSE)-VLOOKUP(BM$4,Datos[],MATCH($C$2,Datos[#Headers],0),FALSE))/VLOOKUP($B64,Datos[],MATCH($C$2,Datos[#Headers],0),FALSE))</f>
        <v>-60.960000000000036</v>
      </c>
    </row>
    <row r="65" spans="2:65" ht="29.7" customHeight="1" x14ac:dyDescent="0.55000000000000004">
      <c r="B65" s="29" t="s">
        <v>34</v>
      </c>
      <c r="C65" s="13">
        <f>IF($C$1="mm",VLOOKUP($B65,Datos[],MATCH($C$2,Datos[#Headers],0),FALSE)-VLOOKUP(C$4,Datos[],MATCH($C$2,Datos[#Headers],0),FALSE),(VLOOKUP($B65,Datos[],MATCH($C$2,Datos[#Headers],0),FALSE)-VLOOKUP(C$4,Datos[],MATCH($C$2,Datos[#Headers],0),FALSE))/VLOOKUP($B65,Datos[],MATCH($C$2,Datos[#Headers],0),FALSE))</f>
        <v>62.99199999999999</v>
      </c>
      <c r="D65" s="13">
        <f>IF($C$1="mm",VLOOKUP($B65,Datos[],MATCH($C$2,Datos[#Headers],0),FALSE)-VLOOKUP(D$4,Datos[],MATCH($C$2,Datos[#Headers],0),FALSE),(VLOOKUP($B65,Datos[],MATCH($C$2,Datos[#Headers],0),FALSE)-VLOOKUP(D$4,Datos[],MATCH($C$2,Datos[#Headers],0),FALSE))/VLOOKUP($B65,Datos[],MATCH($C$2,Datos[#Headers],0),FALSE))</f>
        <v>62.99199999999999</v>
      </c>
      <c r="E65" s="13">
        <f>IF($C$1="mm",VLOOKUP($B65,Datos[],MATCH($C$2,Datos[#Headers],0),FALSE)-VLOOKUP(E$4,Datos[],MATCH($C$2,Datos[#Headers],0),FALSE),(VLOOKUP($B65,Datos[],MATCH($C$2,Datos[#Headers],0),FALSE)-VLOOKUP(E$4,Datos[],MATCH($C$2,Datos[#Headers],0),FALSE))/VLOOKUP($B65,Datos[],MATCH($C$2,Datos[#Headers],0),FALSE))</f>
        <v>-29.04000000000002</v>
      </c>
      <c r="F65" s="13">
        <f>IF($C$1="mm",VLOOKUP($B65,Datos[],MATCH($C$2,Datos[#Headers],0),FALSE)-VLOOKUP(F$4,Datos[],MATCH($C$2,Datos[#Headers],0),FALSE),(VLOOKUP($B65,Datos[],MATCH($C$2,Datos[#Headers],0),FALSE)-VLOOKUP(F$4,Datos[],MATCH($C$2,Datos[#Headers],0),FALSE))/VLOOKUP($B65,Datos[],MATCH($C$2,Datos[#Headers],0),FALSE))</f>
        <v>-8.8900000000000148</v>
      </c>
      <c r="G65" s="13">
        <f>IF($C$1="mm",VLOOKUP($B65,Datos[],MATCH($C$2,Datos[#Headers],0),FALSE)-VLOOKUP(G$4,Datos[],MATCH($C$2,Datos[#Headers],0),FALSE),(VLOOKUP($B65,Datos[],MATCH($C$2,Datos[#Headers],0),FALSE)-VLOOKUP(G$4,Datos[],MATCH($C$2,Datos[#Headers],0),FALSE))/VLOOKUP($B65,Datos[],MATCH($C$2,Datos[#Headers],0),FALSE))</f>
        <v>-8.8900000000000148</v>
      </c>
      <c r="H65" s="13">
        <f>IF($C$1="mm",VLOOKUP($B65,Datos[],MATCH($C$2,Datos[#Headers],0),FALSE)-VLOOKUP(H$4,Datos[],MATCH($C$2,Datos[#Headers],0),FALSE),(VLOOKUP($B65,Datos[],MATCH($C$2,Datos[#Headers],0),FALSE)-VLOOKUP(H$4,Datos[],MATCH($C$2,Datos[#Headers],0),FALSE))/VLOOKUP($B65,Datos[],MATCH($C$2,Datos[#Headers],0),FALSE))</f>
        <v>44.957999999999998</v>
      </c>
      <c r="I65" s="13">
        <f>IF($C$1="mm",VLOOKUP($B65,Datos[],MATCH($C$2,Datos[#Headers],0),FALSE)-VLOOKUP(I$4,Datos[],MATCH($C$2,Datos[#Headers],0),FALSE),(VLOOKUP($B65,Datos[],MATCH($C$2,Datos[#Headers],0),FALSE)-VLOOKUP(I$4,Datos[],MATCH($C$2,Datos[#Headers],0),FALSE))/VLOOKUP($B65,Datos[],MATCH($C$2,Datos[#Headers],0),FALSE))</f>
        <v>-2.5400000000000205</v>
      </c>
      <c r="J65" s="13">
        <f>IF($C$1="mm",VLOOKUP($B65,Datos[],MATCH($C$2,Datos[#Headers],0),FALSE)-VLOOKUP(J$4,Datos[],MATCH($C$2,Datos[#Headers],0),FALSE),(VLOOKUP($B65,Datos[],MATCH($C$2,Datos[#Headers],0),FALSE)-VLOOKUP(J$4,Datos[],MATCH($C$2,Datos[#Headers],0),FALSE))/VLOOKUP($B65,Datos[],MATCH($C$2,Datos[#Headers],0),FALSE))</f>
        <v>-3.8100000000000023</v>
      </c>
      <c r="K65" s="13">
        <f>IF($C$1="mm",VLOOKUP($B65,Datos[],MATCH($C$2,Datos[#Headers],0),FALSE)-VLOOKUP(K$4,Datos[],MATCH($C$2,Datos[#Headers],0),FALSE),(VLOOKUP($B65,Datos[],MATCH($C$2,Datos[#Headers],0),FALSE)-VLOOKUP(K$4,Datos[],MATCH($C$2,Datos[#Headers],0),FALSE))/VLOOKUP($B65,Datos[],MATCH($C$2,Datos[#Headers],0),FALSE))</f>
        <v>15.239999999999981</v>
      </c>
      <c r="L65" s="13">
        <f>IF($C$1="mm",VLOOKUP($B65,Datos[],MATCH($C$2,Datos[#Headers],0),FALSE)-VLOOKUP(L$4,Datos[],MATCH($C$2,Datos[#Headers],0),FALSE),(VLOOKUP($B65,Datos[],MATCH($C$2,Datos[#Headers],0),FALSE)-VLOOKUP(L$4,Datos[],MATCH($C$2,Datos[#Headers],0),FALSE))/VLOOKUP($B65,Datos[],MATCH($C$2,Datos[#Headers],0),FALSE))</f>
        <v>15.239999999999981</v>
      </c>
      <c r="M65" s="13">
        <f>IF($C$1="mm",VLOOKUP($B65,Datos[],MATCH($C$2,Datos[#Headers],0),FALSE)-VLOOKUP(M$4,Datos[],MATCH($C$2,Datos[#Headers],0),FALSE),(VLOOKUP($B65,Datos[],MATCH($C$2,Datos[#Headers],0),FALSE)-VLOOKUP(M$4,Datos[],MATCH($C$2,Datos[#Headers],0),FALSE))/VLOOKUP($B65,Datos[],MATCH($C$2,Datos[#Headers],0),FALSE))</f>
        <v>-7.1120000000000232</v>
      </c>
      <c r="N65" s="13">
        <f>IF($C$1="mm",VLOOKUP($B65,Datos[],MATCH($C$2,Datos[#Headers],0),FALSE)-VLOOKUP(N$4,Datos[],MATCH($C$2,Datos[#Headers],0),FALSE),(VLOOKUP($B65,Datos[],MATCH($C$2,Datos[#Headers],0),FALSE)-VLOOKUP(N$4,Datos[],MATCH($C$2,Datos[#Headers],0),FALSE))/VLOOKUP($B65,Datos[],MATCH($C$2,Datos[#Headers],0),FALSE))</f>
        <v>29.97199999999998</v>
      </c>
      <c r="O65" s="13">
        <f>IF($C$1="mm",VLOOKUP($B65,Datos[],MATCH($C$2,Datos[#Headers],0),FALSE)-VLOOKUP(O$4,Datos[],MATCH($C$2,Datos[#Headers],0),FALSE),(VLOOKUP($B65,Datos[],MATCH($C$2,Datos[#Headers],0),FALSE)-VLOOKUP(O$4,Datos[],MATCH($C$2,Datos[#Headers],0),FALSE))/VLOOKUP($B65,Datos[],MATCH($C$2,Datos[#Headers],0),FALSE))</f>
        <v>2.9599999999999795</v>
      </c>
      <c r="P65" s="13">
        <f>IF($C$1="mm",VLOOKUP($B65,Datos[],MATCH($C$2,Datos[#Headers],0),FALSE)-VLOOKUP(P$4,Datos[],MATCH($C$2,Datos[#Headers],0),FALSE),(VLOOKUP($B65,Datos[],MATCH($C$2,Datos[#Headers],0),FALSE)-VLOOKUP(P$4,Datos[],MATCH($C$2,Datos[#Headers],0),FALSE))/VLOOKUP($B65,Datos[],MATCH($C$2,Datos[#Headers],0),FALSE))</f>
        <v>-20.04000000000002</v>
      </c>
      <c r="Q65" s="13">
        <f>IF($C$1="mm",VLOOKUP($B65,Datos[],MATCH($C$2,Datos[#Headers],0),FALSE)-VLOOKUP(Q$4,Datos[],MATCH($C$2,Datos[#Headers],0),FALSE),(VLOOKUP($B65,Datos[],MATCH($C$2,Datos[#Headers],0),FALSE)-VLOOKUP(Q$4,Datos[],MATCH($C$2,Datos[#Headers],0),FALSE))/VLOOKUP($B65,Datos[],MATCH($C$2,Datos[#Headers],0),FALSE))</f>
        <v>0.95999999999997954</v>
      </c>
      <c r="R65" s="13">
        <f>IF($C$1="mm",VLOOKUP($B65,Datos[],MATCH($C$2,Datos[#Headers],0),FALSE)-VLOOKUP(R$4,Datos[],MATCH($C$2,Datos[#Headers],0),FALSE),(VLOOKUP($B65,Datos[],MATCH($C$2,Datos[#Headers],0),FALSE)-VLOOKUP(R$4,Datos[],MATCH($C$2,Datos[#Headers],0),FALSE))/VLOOKUP($B65,Datos[],MATCH($C$2,Datos[#Headers],0),FALSE))</f>
        <v>-15.04000000000002</v>
      </c>
      <c r="S65" s="13">
        <f>IF($C$1="mm",VLOOKUP($B65,Datos[],MATCH($C$2,Datos[#Headers],0),FALSE)-VLOOKUP(S$4,Datos[],MATCH($C$2,Datos[#Headers],0),FALSE),(VLOOKUP($B65,Datos[],MATCH($C$2,Datos[#Headers],0),FALSE)-VLOOKUP(S$4,Datos[],MATCH($C$2,Datos[#Headers],0),FALSE))/VLOOKUP($B65,Datos[],MATCH($C$2,Datos[#Headers],0),FALSE))</f>
        <v>27.45999999999998</v>
      </c>
      <c r="T65" s="13">
        <f>IF($C$1="mm",VLOOKUP($B65,Datos[],MATCH($C$2,Datos[#Headers],0),FALSE)-VLOOKUP(T$4,Datos[],MATCH($C$2,Datos[#Headers],0),FALSE),(VLOOKUP($B65,Datos[],MATCH($C$2,Datos[#Headers],0),FALSE)-VLOOKUP(T$4,Datos[],MATCH($C$2,Datos[#Headers],0),FALSE))/VLOOKUP($B65,Datos[],MATCH($C$2,Datos[#Headers],0),FALSE))</f>
        <v>17.95999999999998</v>
      </c>
      <c r="U65" s="13">
        <f>IF($C$1="mm",VLOOKUP($B65,Datos[],MATCH($C$2,Datos[#Headers],0),FALSE)-VLOOKUP(U$4,Datos[],MATCH($C$2,Datos[#Headers],0),FALSE),(VLOOKUP($B65,Datos[],MATCH($C$2,Datos[#Headers],0),FALSE)-VLOOKUP(U$4,Datos[],MATCH($C$2,Datos[#Headers],0),FALSE))/VLOOKUP($B65,Datos[],MATCH($C$2,Datos[#Headers],0),FALSE))</f>
        <v>-4.0000000000020464E-2</v>
      </c>
      <c r="V65" s="13">
        <f>IF($C$1="mm",VLOOKUP($B65,Datos[],MATCH($C$2,Datos[#Headers],0),FALSE)-VLOOKUP(V$4,Datos[],MATCH($C$2,Datos[#Headers],0),FALSE),(VLOOKUP($B65,Datos[],MATCH($C$2,Datos[#Headers],0),FALSE)-VLOOKUP(V$4,Datos[],MATCH($C$2,Datos[#Headers],0),FALSE))/VLOOKUP($B65,Datos[],MATCH($C$2,Datos[#Headers],0),FALSE))</f>
        <v>15.239999999999981</v>
      </c>
      <c r="W65" s="13">
        <f>IF($C$1="mm",VLOOKUP($B65,Datos[],MATCH($C$2,Datos[#Headers],0),FALSE)-VLOOKUP(W$4,Datos[],MATCH($C$2,Datos[#Headers],0),FALSE),(VLOOKUP($B65,Datos[],MATCH($C$2,Datos[#Headers],0),FALSE)-VLOOKUP(W$4,Datos[],MATCH($C$2,Datos[#Headers],0),FALSE))/VLOOKUP($B65,Datos[],MATCH($C$2,Datos[#Headers],0),FALSE))</f>
        <v>-20.04000000000002</v>
      </c>
      <c r="X65" s="13">
        <f>IF($C$1="mm",VLOOKUP($B65,Datos[],MATCH($C$2,Datos[#Headers],0),FALSE)-VLOOKUP(X$4,Datos[],MATCH($C$2,Datos[#Headers],0),FALSE),(VLOOKUP($B65,Datos[],MATCH($C$2,Datos[#Headers],0),FALSE)-VLOOKUP(X$4,Datos[],MATCH($C$2,Datos[#Headers],0),FALSE))/VLOOKUP($B65,Datos[],MATCH($C$2,Datos[#Headers],0),FALSE))</f>
        <v>-4.0000000000020464E-2</v>
      </c>
      <c r="Y65" s="13">
        <f>IF($C$1="mm",VLOOKUP($B65,Datos[],MATCH($C$2,Datos[#Headers],0),FALSE)-VLOOKUP(Y$4,Datos[],MATCH($C$2,Datos[#Headers],0),FALSE),(VLOOKUP($B65,Datos[],MATCH($C$2,Datos[#Headers],0),FALSE)-VLOOKUP(Y$4,Datos[],MATCH($C$2,Datos[#Headers],0),FALSE))/VLOOKUP($B65,Datos[],MATCH($C$2,Datos[#Headers],0),FALSE))</f>
        <v>-14.04000000000002</v>
      </c>
      <c r="Z65" s="13">
        <f>IF($C$1="mm",VLOOKUP($B65,Datos[],MATCH($C$2,Datos[#Headers],0),FALSE)-VLOOKUP(Z$4,Datos[],MATCH($C$2,Datos[#Headers],0),FALSE),(VLOOKUP($B65,Datos[],MATCH($C$2,Datos[#Headers],0),FALSE)-VLOOKUP(Z$4,Datos[],MATCH($C$2,Datos[#Headers],0),FALSE))/VLOOKUP($B65,Datos[],MATCH($C$2,Datos[#Headers],0),FALSE))</f>
        <v>3.0479999999999734</v>
      </c>
      <c r="AA65" s="13">
        <f>IF($C$1="mm",VLOOKUP($B65,Datos[],MATCH($C$2,Datos[#Headers],0),FALSE)-VLOOKUP(AA$4,Datos[],MATCH($C$2,Datos[#Headers],0),FALSE),(VLOOKUP($B65,Datos[],MATCH($C$2,Datos[#Headers],0),FALSE)-VLOOKUP(AA$4,Datos[],MATCH($C$2,Datos[#Headers],0),FALSE))/VLOOKUP($B65,Datos[],MATCH($C$2,Datos[#Headers],0),FALSE))</f>
        <v>-1.0400000000000205</v>
      </c>
      <c r="AB65" s="13">
        <f>IF($C$1="mm",VLOOKUP($B65,Datos[],MATCH($C$2,Datos[#Headers],0),FALSE)-VLOOKUP(AB$4,Datos[],MATCH($C$2,Datos[#Headers],0),FALSE),(VLOOKUP($B65,Datos[],MATCH($C$2,Datos[#Headers],0),FALSE)-VLOOKUP(AB$4,Datos[],MATCH($C$2,Datos[#Headers],0),FALSE))/VLOOKUP($B65,Datos[],MATCH($C$2,Datos[#Headers],0),FALSE))</f>
        <v>24.891999999999996</v>
      </c>
      <c r="AC65" s="13">
        <f>IF($C$1="mm",VLOOKUP($B65,Datos[],MATCH($C$2,Datos[#Headers],0),FALSE)-VLOOKUP(AC$4,Datos[],MATCH($C$2,Datos[#Headers],0),FALSE),(VLOOKUP($B65,Datos[],MATCH($C$2,Datos[#Headers],0),FALSE)-VLOOKUP(AC$4,Datos[],MATCH($C$2,Datos[#Headers],0),FALSE))/VLOOKUP($B65,Datos[],MATCH($C$2,Datos[#Headers],0),FALSE))</f>
        <v>-34.03600000000003</v>
      </c>
      <c r="AD65" s="13">
        <f>IF($C$1="mm",VLOOKUP($B65,Datos[],MATCH($C$2,Datos[#Headers],0),FALSE)-VLOOKUP(AD$4,Datos[],MATCH($C$2,Datos[#Headers],0),FALSE),(VLOOKUP($B65,Datos[],MATCH($C$2,Datos[#Headers],0),FALSE)-VLOOKUP(AD$4,Datos[],MATCH($C$2,Datos[#Headers],0),FALSE))/VLOOKUP($B65,Datos[],MATCH($C$2,Datos[#Headers],0),FALSE))</f>
        <v>28.95599999999996</v>
      </c>
      <c r="AE65" s="13">
        <f>IF($C$1="mm",VLOOKUP($B65,Datos[],MATCH($C$2,Datos[#Headers],0),FALSE)-VLOOKUP(AE$4,Datos[],MATCH($C$2,Datos[#Headers],0),FALSE),(VLOOKUP($B65,Datos[],MATCH($C$2,Datos[#Headers],0),FALSE)-VLOOKUP(AE$4,Datos[],MATCH($C$2,Datos[#Headers],0),FALSE))/VLOOKUP($B65,Datos[],MATCH($C$2,Datos[#Headers],0),FALSE))</f>
        <v>22.859999999999985</v>
      </c>
      <c r="AF65" s="13">
        <f>IF($C$1="mm",VLOOKUP($B65,Datos[],MATCH($C$2,Datos[#Headers],0),FALSE)-VLOOKUP(AF$4,Datos[],MATCH($C$2,Datos[#Headers],0),FALSE),(VLOOKUP($B65,Datos[],MATCH($C$2,Datos[#Headers],0),FALSE)-VLOOKUP(AF$4,Datos[],MATCH($C$2,Datos[#Headers],0),FALSE))/VLOOKUP($B65,Datos[],MATCH($C$2,Datos[#Headers],0),FALSE))</f>
        <v>-1.0160000000000196</v>
      </c>
      <c r="AG65" s="13">
        <f>IF($C$1="mm",VLOOKUP($B65,Datos[],MATCH($C$2,Datos[#Headers],0),FALSE)-VLOOKUP(AG$4,Datos[],MATCH($C$2,Datos[#Headers],0),FALSE),(VLOOKUP($B65,Datos[],MATCH($C$2,Datos[#Headers],0),FALSE)-VLOOKUP(AG$4,Datos[],MATCH($C$2,Datos[#Headers],0),FALSE))/VLOOKUP($B65,Datos[],MATCH($C$2,Datos[#Headers],0),FALSE))</f>
        <v>3.0479999999999734</v>
      </c>
      <c r="AH65" s="13">
        <f>IF($C$1="mm",VLOOKUP($B65,Datos[],MATCH($C$2,Datos[#Headers],0),FALSE)-VLOOKUP(AH$4,Datos[],MATCH($C$2,Datos[#Headers],0),FALSE),(VLOOKUP($B65,Datos[],MATCH($C$2,Datos[#Headers],0),FALSE)-VLOOKUP(AH$4,Datos[],MATCH($C$2,Datos[#Headers],0),FALSE))/VLOOKUP($B65,Datos[],MATCH($C$2,Datos[#Headers],0),FALSE))</f>
        <v>7.1119999999999663</v>
      </c>
      <c r="AI65" s="13">
        <f>IF($C$1="mm",VLOOKUP($B65,Datos[],MATCH($C$2,Datos[#Headers],0),FALSE)-VLOOKUP(AI$4,Datos[],MATCH($C$2,Datos[#Headers],0),FALSE),(VLOOKUP($B65,Datos[],MATCH($C$2,Datos[#Headers],0),FALSE)-VLOOKUP(AI$4,Datos[],MATCH($C$2,Datos[#Headers],0),FALSE))/VLOOKUP($B65,Datos[],MATCH($C$2,Datos[#Headers],0),FALSE))</f>
        <v>-7.8740000000000236</v>
      </c>
      <c r="AJ65" s="13">
        <f>IF($C$1="mm",VLOOKUP($B65,Datos[],MATCH($C$2,Datos[#Headers],0),FALSE)-VLOOKUP(AJ$4,Datos[],MATCH($C$2,Datos[#Headers],0),FALSE),(VLOOKUP($B65,Datos[],MATCH($C$2,Datos[#Headers],0),FALSE)-VLOOKUP(AJ$4,Datos[],MATCH($C$2,Datos[#Headers],0),FALSE))/VLOOKUP($B65,Datos[],MATCH($C$2,Datos[#Headers],0),FALSE))</f>
        <v>24.891999999999996</v>
      </c>
      <c r="AK65" s="13">
        <f>IF($C$1="mm",VLOOKUP($B65,Datos[],MATCH($C$2,Datos[#Headers],0),FALSE)-VLOOKUP(AK$4,Datos[],MATCH($C$2,Datos[#Headers],0),FALSE),(VLOOKUP($B65,Datos[],MATCH($C$2,Datos[#Headers],0),FALSE)-VLOOKUP(AK$4,Datos[],MATCH($C$2,Datos[#Headers],0),FALSE))/VLOOKUP($B65,Datos[],MATCH($C$2,Datos[#Headers],0),FALSE))</f>
        <v>1.9599999999999795</v>
      </c>
      <c r="AL65" s="13">
        <f>IF($C$1="mm",VLOOKUP($B65,Datos[],MATCH($C$2,Datos[#Headers],0),FALSE)-VLOOKUP(AL$4,Datos[],MATCH($C$2,Datos[#Headers],0),FALSE),(VLOOKUP($B65,Datos[],MATCH($C$2,Datos[#Headers],0),FALSE)-VLOOKUP(AL$4,Datos[],MATCH($C$2,Datos[#Headers],0),FALSE))/VLOOKUP($B65,Datos[],MATCH($C$2,Datos[#Headers],0),FALSE))</f>
        <v>-22.04000000000002</v>
      </c>
      <c r="AM65" s="13">
        <f>IF($C$1="mm",VLOOKUP($B65,Datos[],MATCH($C$2,Datos[#Headers],0),FALSE)-VLOOKUP(AM$4,Datos[],MATCH($C$2,Datos[#Headers],0),FALSE),(VLOOKUP($B65,Datos[],MATCH($C$2,Datos[#Headers],0),FALSE)-VLOOKUP(AM$4,Datos[],MATCH($C$2,Datos[#Headers],0),FALSE))/VLOOKUP($B65,Datos[],MATCH($C$2,Datos[#Headers],0),FALSE))</f>
        <v>20.066000000000003</v>
      </c>
      <c r="AN65" s="13">
        <f>IF($C$1="mm",VLOOKUP($B65,Datos[],MATCH($C$2,Datos[#Headers],0),FALSE)-VLOOKUP(AN$4,Datos[],MATCH($C$2,Datos[#Headers],0),FALSE),(VLOOKUP($B65,Datos[],MATCH($C$2,Datos[#Headers],0),FALSE)-VLOOKUP(AN$4,Datos[],MATCH($C$2,Datos[#Headers],0),FALSE))/VLOOKUP($B65,Datos[],MATCH($C$2,Datos[#Headers],0),FALSE))</f>
        <v>-7.1120000000000232</v>
      </c>
      <c r="AO65" s="13">
        <f>IF($C$1="mm",VLOOKUP($B65,Datos[],MATCH($C$2,Datos[#Headers],0),FALSE)-VLOOKUP(AO$4,Datos[],MATCH($C$2,Datos[#Headers],0),FALSE),(VLOOKUP($B65,Datos[],MATCH($C$2,Datos[#Headers],0),FALSE)-VLOOKUP(AO$4,Datos[],MATCH($C$2,Datos[#Headers],0),FALSE))/VLOOKUP($B65,Datos[],MATCH($C$2,Datos[#Headers],0),FALSE))</f>
        <v>14.98599999999999</v>
      </c>
      <c r="AP65" s="13">
        <f>IF($C$1="mm",VLOOKUP($B65,Datos[],MATCH($C$2,Datos[#Headers],0),FALSE)-VLOOKUP(AP$4,Datos[],MATCH($C$2,Datos[#Headers],0),FALSE),(VLOOKUP($B65,Datos[],MATCH($C$2,Datos[#Headers],0),FALSE)-VLOOKUP(AP$4,Datos[],MATCH($C$2,Datos[#Headers],0),FALSE))/VLOOKUP($B65,Datos[],MATCH($C$2,Datos[#Headers],0),FALSE))</f>
        <v>10.159999999999968</v>
      </c>
      <c r="AQ65" s="13">
        <f>IF($C$1="mm",VLOOKUP($B65,Datos[],MATCH($C$2,Datos[#Headers],0),FALSE)-VLOOKUP(AQ$4,Datos[],MATCH($C$2,Datos[#Headers],0),FALSE),(VLOOKUP($B65,Datos[],MATCH($C$2,Datos[#Headers],0),FALSE)-VLOOKUP(AQ$4,Datos[],MATCH($C$2,Datos[#Headers],0),FALSE))/VLOOKUP($B65,Datos[],MATCH($C$2,Datos[#Headers],0),FALSE))</f>
        <v>-28.04000000000002</v>
      </c>
      <c r="AR65" s="13">
        <f>IF($C$1="mm",VLOOKUP($B65,Datos[],MATCH($C$2,Datos[#Headers],0),FALSE)-VLOOKUP(AR$4,Datos[],MATCH($C$2,Datos[#Headers],0),FALSE),(VLOOKUP($B65,Datos[],MATCH($C$2,Datos[#Headers],0),FALSE)-VLOOKUP(AR$4,Datos[],MATCH($C$2,Datos[#Headers],0),FALSE))/VLOOKUP($B65,Datos[],MATCH($C$2,Datos[#Headers],0),FALSE))</f>
        <v>-20.04000000000002</v>
      </c>
      <c r="AS65" s="13">
        <f>IF($C$1="mm",VLOOKUP($B65,Datos[],MATCH($C$2,Datos[#Headers],0),FALSE)-VLOOKUP(AS$4,Datos[],MATCH($C$2,Datos[#Headers],0),FALSE),(VLOOKUP($B65,Datos[],MATCH($C$2,Datos[#Headers],0),FALSE)-VLOOKUP(AS$4,Datos[],MATCH($C$2,Datos[#Headers],0),FALSE))/VLOOKUP($B65,Datos[],MATCH($C$2,Datos[#Headers],0),FALSE))</f>
        <v>33.019999999999982</v>
      </c>
      <c r="AT65" s="13">
        <f>IF($C$1="mm",VLOOKUP($B65,Datos[],MATCH($C$2,Datos[#Headers],0),FALSE)-VLOOKUP(AT$4,Datos[],MATCH($C$2,Datos[#Headers],0),FALSE),(VLOOKUP($B65,Datos[],MATCH($C$2,Datos[#Headers],0),FALSE)-VLOOKUP(AT$4,Datos[],MATCH($C$2,Datos[#Headers],0),FALSE))/VLOOKUP($B65,Datos[],MATCH($C$2,Datos[#Headers],0),FALSE))</f>
        <v>16.509999999999991</v>
      </c>
      <c r="AU65" s="13">
        <f>IF($C$1="mm",VLOOKUP($B65,Datos[],MATCH($C$2,Datos[#Headers],0),FALSE)-VLOOKUP(AU$4,Datos[],MATCH($C$2,Datos[#Headers],0),FALSE),(VLOOKUP($B65,Datos[],MATCH($C$2,Datos[#Headers],0),FALSE)-VLOOKUP(AU$4,Datos[],MATCH($C$2,Datos[#Headers],0),FALSE))/VLOOKUP($B65,Datos[],MATCH($C$2,Datos[#Headers],0),FALSE))</f>
        <v>53.34</v>
      </c>
      <c r="AV65" s="13">
        <f>IF($C$1="mm",VLOOKUP($B65,Datos[],MATCH($C$2,Datos[#Headers],0),FALSE)-VLOOKUP(AV$4,Datos[],MATCH($C$2,Datos[#Headers],0),FALSE),(VLOOKUP($B65,Datos[],MATCH($C$2,Datos[#Headers],0),FALSE)-VLOOKUP(AV$4,Datos[],MATCH($C$2,Datos[#Headers],0),FALSE))/VLOOKUP($B65,Datos[],MATCH($C$2,Datos[#Headers],0),FALSE))</f>
        <v>-22.04000000000002</v>
      </c>
      <c r="AW65" s="13">
        <f>IF($C$1="mm",VLOOKUP($B65,Datos[],MATCH($C$2,Datos[#Headers],0),FALSE)-VLOOKUP(AW$4,Datos[],MATCH($C$2,Datos[#Headers],0),FALSE),(VLOOKUP($B65,Datos[],MATCH($C$2,Datos[#Headers],0),FALSE)-VLOOKUP(AW$4,Datos[],MATCH($C$2,Datos[#Headers],0),FALSE))/VLOOKUP($B65,Datos[],MATCH($C$2,Datos[#Headers],0),FALSE))</f>
        <v>3.8099999999999739</v>
      </c>
      <c r="AX65" s="13">
        <f>IF($C$1="mm",VLOOKUP($B65,Datos[],MATCH($C$2,Datos[#Headers],0),FALSE)-VLOOKUP(AX$4,Datos[],MATCH($C$2,Datos[#Headers],0),FALSE),(VLOOKUP($B65,Datos[],MATCH($C$2,Datos[#Headers],0),FALSE)-VLOOKUP(AX$4,Datos[],MATCH($C$2,Datos[#Headers],0),FALSE))/VLOOKUP($B65,Datos[],MATCH($C$2,Datos[#Headers],0),FALSE))</f>
        <v>-21.590000000000003</v>
      </c>
      <c r="AY65" s="13">
        <f>IF($C$1="mm",VLOOKUP($B65,Datos[],MATCH($C$2,Datos[#Headers],0),FALSE)-VLOOKUP(AY$4,Datos[],MATCH($C$2,Datos[#Headers],0),FALSE),(VLOOKUP($B65,Datos[],MATCH($C$2,Datos[#Headers],0),FALSE)-VLOOKUP(AY$4,Datos[],MATCH($C$2,Datos[#Headers],0),FALSE))/VLOOKUP($B65,Datos[],MATCH($C$2,Datos[#Headers],0),FALSE))</f>
        <v>20.319999999999965</v>
      </c>
      <c r="AZ65" s="13">
        <f>IF($C$1="mm",VLOOKUP($B65,Datos[],MATCH($C$2,Datos[#Headers],0),FALSE)-VLOOKUP(AZ$4,Datos[],MATCH($C$2,Datos[#Headers],0),FALSE),(VLOOKUP($B65,Datos[],MATCH($C$2,Datos[#Headers],0),FALSE)-VLOOKUP(AZ$4,Datos[],MATCH($C$2,Datos[#Headers],0),FALSE))/VLOOKUP($B65,Datos[],MATCH($C$2,Datos[#Headers],0),FALSE))</f>
        <v>15.239999999999981</v>
      </c>
      <c r="BA65" s="13">
        <f>IF($C$1="mm",VLOOKUP($B65,Datos[],MATCH($C$2,Datos[#Headers],0),FALSE)-VLOOKUP(BA$4,Datos[],MATCH($C$2,Datos[#Headers],0),FALSE),(VLOOKUP($B65,Datos[],MATCH($C$2,Datos[#Headers],0),FALSE)-VLOOKUP(BA$4,Datos[],MATCH($C$2,Datos[#Headers],0),FALSE))/VLOOKUP($B65,Datos[],MATCH($C$2,Datos[#Headers],0),FALSE))</f>
        <v>33.019999999999982</v>
      </c>
      <c r="BB65" s="13" t="e">
        <f>IF($C$1="mm",VLOOKUP($B65,Datos[],MATCH($C$2,Datos[#Headers],0),FALSE)-VLOOKUP(BB$4,Datos[],MATCH($C$2,Datos[#Headers],0),FALSE),(VLOOKUP($B65,Datos[],MATCH($C$2,Datos[#Headers],0),FALSE)-VLOOKUP(BB$4,Datos[],MATCH($C$2,Datos[#Headers],0),FALSE))/VLOOKUP($B65,Datos[],MATCH($C$2,Datos[#Headers],0),FALSE))</f>
        <v>#N/A</v>
      </c>
      <c r="BC65" s="13">
        <f>IF($C$1="mm",VLOOKUP($B65,Datos[],MATCH($C$2,Datos[#Headers],0),FALSE)-VLOOKUP(BC$4,Datos[],MATCH($C$2,Datos[#Headers],0),FALSE),(VLOOKUP($B65,Datos[],MATCH($C$2,Datos[#Headers],0),FALSE)-VLOOKUP(BC$4,Datos[],MATCH($C$2,Datos[#Headers],0),FALSE))/VLOOKUP($B65,Datos[],MATCH($C$2,Datos[#Headers],0),FALSE))</f>
        <v>25.145999999999987</v>
      </c>
      <c r="BD65" s="13">
        <f>IF($C$1="mm",VLOOKUP($B65,Datos[],MATCH($C$2,Datos[#Headers],0),FALSE)-VLOOKUP(BD$4,Datos[],MATCH($C$2,Datos[#Headers],0),FALSE),(VLOOKUP($B65,Datos[],MATCH($C$2,Datos[#Headers],0),FALSE)-VLOOKUP(BD$4,Datos[],MATCH($C$2,Datos[#Headers],0),FALSE))/VLOOKUP($B65,Datos[],MATCH($C$2,Datos[#Headers],0),FALSE))</f>
        <v>-2.5400000000000205</v>
      </c>
      <c r="BE65" s="13">
        <f>IF($C$1="mm",VLOOKUP($B65,Datos[],MATCH($C$2,Datos[#Headers],0),FALSE)-VLOOKUP(BE$4,Datos[],MATCH($C$2,Datos[#Headers],0),FALSE),(VLOOKUP($B65,Datos[],MATCH($C$2,Datos[#Headers],0),FALSE)-VLOOKUP(BE$4,Datos[],MATCH($C$2,Datos[#Headers],0),FALSE))/VLOOKUP($B65,Datos[],MATCH($C$2,Datos[#Headers],0),FALSE))</f>
        <v>-27.940000000000026</v>
      </c>
      <c r="BF65" s="13">
        <f>IF($C$1="mm",VLOOKUP($B65,Datos[],MATCH($C$2,Datos[#Headers],0),FALSE)-VLOOKUP(BF$4,Datos[],MATCH($C$2,Datos[#Headers],0),FALSE),(VLOOKUP($B65,Datos[],MATCH($C$2,Datos[#Headers],0),FALSE)-VLOOKUP(BF$4,Datos[],MATCH($C$2,Datos[#Headers],0),FALSE))/VLOOKUP($B65,Datos[],MATCH($C$2,Datos[#Headers],0),FALSE))</f>
        <v>-2.5400000000000205</v>
      </c>
      <c r="BG65" s="13">
        <f>IF($C$1="mm",VLOOKUP($B65,Datos[],MATCH($C$2,Datos[#Headers],0),FALSE)-VLOOKUP(BG$4,Datos[],MATCH($C$2,Datos[#Headers],0),FALSE),(VLOOKUP($B65,Datos[],MATCH($C$2,Datos[#Headers],0),FALSE)-VLOOKUP(BG$4,Datos[],MATCH($C$2,Datos[#Headers],0),FALSE))/VLOOKUP($B65,Datos[],MATCH($C$2,Datos[#Headers],0),FALSE))</f>
        <v>-15.240000000000009</v>
      </c>
      <c r="BH65" s="13">
        <f>IF($C$1="mm",VLOOKUP($B65,Datos[],MATCH($C$2,Datos[#Headers],0),FALSE)-VLOOKUP(BH$4,Datos[],MATCH($C$2,Datos[#Headers],0),FALSE),(VLOOKUP($B65,Datos[],MATCH($C$2,Datos[#Headers],0),FALSE)-VLOOKUP(BH$4,Datos[],MATCH($C$2,Datos[#Headers],0),FALSE))/VLOOKUP($B65,Datos[],MATCH($C$2,Datos[#Headers],0),FALSE))</f>
        <v>-28.04000000000002</v>
      </c>
      <c r="BI65" s="13">
        <f>IF($C$1="mm",VLOOKUP($B65,Datos[],MATCH($C$2,Datos[#Headers],0),FALSE)-VLOOKUP(BI$4,Datos[],MATCH($C$2,Datos[#Headers],0),FALSE),(VLOOKUP($B65,Datos[],MATCH($C$2,Datos[#Headers],0),FALSE)-VLOOKUP(BI$4,Datos[],MATCH($C$2,Datos[#Headers],0),FALSE))/VLOOKUP($B65,Datos[],MATCH($C$2,Datos[#Headers],0),FALSE))</f>
        <v>33.019999999999982</v>
      </c>
      <c r="BJ65" s="13">
        <f>IF($C$1="mm",VLOOKUP($B65,Datos[],MATCH($C$2,Datos[#Headers],0),FALSE)-VLOOKUP(BJ$4,Datos[],MATCH($C$2,Datos[#Headers],0),FALSE),(VLOOKUP($B65,Datos[],MATCH($C$2,Datos[#Headers],0),FALSE)-VLOOKUP(BJ$4,Datos[],MATCH($C$2,Datos[#Headers],0),FALSE))/VLOOKUP($B65,Datos[],MATCH($C$2,Datos[#Headers],0),FALSE))</f>
        <v>27.939999999999998</v>
      </c>
      <c r="BK65" s="13">
        <f>IF($C$1="mm",VLOOKUP($B65,Datos[],MATCH($C$2,Datos[#Headers],0),FALSE)-VLOOKUP(BK$4,Datos[],MATCH($C$2,Datos[#Headers],0),FALSE),(VLOOKUP($B65,Datos[],MATCH($C$2,Datos[#Headers],0),FALSE)-VLOOKUP(BK$4,Datos[],MATCH($C$2,Datos[#Headers],0),FALSE))/VLOOKUP($B65,Datos[],MATCH($C$2,Datos[#Headers],0),FALSE))</f>
        <v>0</v>
      </c>
      <c r="BL65" s="13">
        <f>IF($C$1="mm",VLOOKUP($B65,Datos[],MATCH($C$2,Datos[#Headers],0),FALSE)-VLOOKUP(BL$4,Datos[],MATCH($C$2,Datos[#Headers],0),FALSE),(VLOOKUP($B65,Datos[],MATCH($C$2,Datos[#Headers],0),FALSE)-VLOOKUP(BL$4,Datos[],MATCH($C$2,Datos[#Headers],0),FALSE))/VLOOKUP($B65,Datos[],MATCH($C$2,Datos[#Headers],0),FALSE))</f>
        <v>-33.020000000000039</v>
      </c>
      <c r="BM65" s="13">
        <f>IF($C$1="mm",VLOOKUP($B65,Datos[],MATCH($C$2,Datos[#Headers],0),FALSE)-VLOOKUP(BM$4,Datos[],MATCH($C$2,Datos[#Headers],0),FALSE),(VLOOKUP($B65,Datos[],MATCH($C$2,Datos[#Headers],0),FALSE)-VLOOKUP(BM$4,Datos[],MATCH($C$2,Datos[#Headers],0),FALSE))/VLOOKUP($B65,Datos[],MATCH($C$2,Datos[#Headers],0),FALSE))</f>
        <v>-33.020000000000039</v>
      </c>
    </row>
    <row r="66" spans="2:65" ht="29.7" customHeight="1" x14ac:dyDescent="0.55000000000000004">
      <c r="B66" s="29" t="s">
        <v>37</v>
      </c>
      <c r="C66" s="13">
        <f>IF($C$1="mm",VLOOKUP($B66,Datos[],MATCH($C$2,Datos[#Headers],0),FALSE)-VLOOKUP(C$4,Datos[],MATCH($C$2,Datos[#Headers],0),FALSE),(VLOOKUP($B66,Datos[],MATCH($C$2,Datos[#Headers],0),FALSE)-VLOOKUP(C$4,Datos[],MATCH($C$2,Datos[#Headers],0),FALSE))/VLOOKUP($B66,Datos[],MATCH($C$2,Datos[#Headers],0),FALSE))</f>
        <v>96.012000000000029</v>
      </c>
      <c r="D66" s="13">
        <f>IF($C$1="mm",VLOOKUP($B66,Datos[],MATCH($C$2,Datos[#Headers],0),FALSE)-VLOOKUP(D$4,Datos[],MATCH($C$2,Datos[#Headers],0),FALSE),(VLOOKUP($B66,Datos[],MATCH($C$2,Datos[#Headers],0),FALSE)-VLOOKUP(D$4,Datos[],MATCH($C$2,Datos[#Headers],0),FALSE))/VLOOKUP($B66,Datos[],MATCH($C$2,Datos[#Headers],0),FALSE))</f>
        <v>96.012000000000029</v>
      </c>
      <c r="E66" s="13">
        <f>IF($C$1="mm",VLOOKUP($B66,Datos[],MATCH($C$2,Datos[#Headers],0),FALSE)-VLOOKUP(E$4,Datos[],MATCH($C$2,Datos[#Headers],0),FALSE),(VLOOKUP($B66,Datos[],MATCH($C$2,Datos[#Headers],0),FALSE)-VLOOKUP(E$4,Datos[],MATCH($C$2,Datos[#Headers],0),FALSE))/VLOOKUP($B66,Datos[],MATCH($C$2,Datos[#Headers],0),FALSE))</f>
        <v>3.9800000000000182</v>
      </c>
      <c r="F66" s="13">
        <f>IF($C$1="mm",VLOOKUP($B66,Datos[],MATCH($C$2,Datos[#Headers],0),FALSE)-VLOOKUP(F$4,Datos[],MATCH($C$2,Datos[#Headers],0),FALSE),(VLOOKUP($B66,Datos[],MATCH($C$2,Datos[#Headers],0),FALSE)-VLOOKUP(F$4,Datos[],MATCH($C$2,Datos[#Headers],0),FALSE))/VLOOKUP($B66,Datos[],MATCH($C$2,Datos[#Headers],0),FALSE))</f>
        <v>24.130000000000024</v>
      </c>
      <c r="G66" s="13">
        <f>IF($C$1="mm",VLOOKUP($B66,Datos[],MATCH($C$2,Datos[#Headers],0),FALSE)-VLOOKUP(G$4,Datos[],MATCH($C$2,Datos[#Headers],0),FALSE),(VLOOKUP($B66,Datos[],MATCH($C$2,Datos[#Headers],0),FALSE)-VLOOKUP(G$4,Datos[],MATCH($C$2,Datos[#Headers],0),FALSE))/VLOOKUP($B66,Datos[],MATCH($C$2,Datos[#Headers],0),FALSE))</f>
        <v>24.130000000000024</v>
      </c>
      <c r="H66" s="13">
        <f>IF($C$1="mm",VLOOKUP($B66,Datos[],MATCH($C$2,Datos[#Headers],0),FALSE)-VLOOKUP(H$4,Datos[],MATCH($C$2,Datos[#Headers],0),FALSE),(VLOOKUP($B66,Datos[],MATCH($C$2,Datos[#Headers],0),FALSE)-VLOOKUP(H$4,Datos[],MATCH($C$2,Datos[#Headers],0),FALSE))/VLOOKUP($B66,Datos[],MATCH($C$2,Datos[#Headers],0),FALSE))</f>
        <v>77.978000000000037</v>
      </c>
      <c r="I66" s="13">
        <f>IF($C$1="mm",VLOOKUP($B66,Datos[],MATCH($C$2,Datos[#Headers],0),FALSE)-VLOOKUP(I$4,Datos[],MATCH($C$2,Datos[#Headers],0),FALSE),(VLOOKUP($B66,Datos[],MATCH($C$2,Datos[#Headers],0),FALSE)-VLOOKUP(I$4,Datos[],MATCH($C$2,Datos[#Headers],0),FALSE))/VLOOKUP($B66,Datos[],MATCH($C$2,Datos[#Headers],0),FALSE))</f>
        <v>30.480000000000018</v>
      </c>
      <c r="J66" s="13">
        <f>IF($C$1="mm",VLOOKUP($B66,Datos[],MATCH($C$2,Datos[#Headers],0),FALSE)-VLOOKUP(J$4,Datos[],MATCH($C$2,Datos[#Headers],0),FALSE),(VLOOKUP($B66,Datos[],MATCH($C$2,Datos[#Headers],0),FALSE)-VLOOKUP(J$4,Datos[],MATCH($C$2,Datos[#Headers],0),FALSE))/VLOOKUP($B66,Datos[],MATCH($C$2,Datos[#Headers],0),FALSE))</f>
        <v>29.210000000000036</v>
      </c>
      <c r="K66" s="13">
        <f>IF($C$1="mm",VLOOKUP($B66,Datos[],MATCH($C$2,Datos[#Headers],0),FALSE)-VLOOKUP(K$4,Datos[],MATCH($C$2,Datos[#Headers],0),FALSE),(VLOOKUP($B66,Datos[],MATCH($C$2,Datos[#Headers],0),FALSE)-VLOOKUP(K$4,Datos[],MATCH($C$2,Datos[#Headers],0),FALSE))/VLOOKUP($B66,Datos[],MATCH($C$2,Datos[#Headers],0),FALSE))</f>
        <v>48.260000000000019</v>
      </c>
      <c r="L66" s="13">
        <f>IF($C$1="mm",VLOOKUP($B66,Datos[],MATCH($C$2,Datos[#Headers],0),FALSE)-VLOOKUP(L$4,Datos[],MATCH($C$2,Datos[#Headers],0),FALSE),(VLOOKUP($B66,Datos[],MATCH($C$2,Datos[#Headers],0),FALSE)-VLOOKUP(L$4,Datos[],MATCH($C$2,Datos[#Headers],0),FALSE))/VLOOKUP($B66,Datos[],MATCH($C$2,Datos[#Headers],0),FALSE))</f>
        <v>48.260000000000019</v>
      </c>
      <c r="M66" s="13">
        <f>IF($C$1="mm",VLOOKUP($B66,Datos[],MATCH($C$2,Datos[#Headers],0),FALSE)-VLOOKUP(M$4,Datos[],MATCH($C$2,Datos[#Headers],0),FALSE),(VLOOKUP($B66,Datos[],MATCH($C$2,Datos[#Headers],0),FALSE)-VLOOKUP(M$4,Datos[],MATCH($C$2,Datos[#Headers],0),FALSE))/VLOOKUP($B66,Datos[],MATCH($C$2,Datos[#Headers],0),FALSE))</f>
        <v>25.908000000000015</v>
      </c>
      <c r="N66" s="13">
        <f>IF($C$1="mm",VLOOKUP($B66,Datos[],MATCH($C$2,Datos[#Headers],0),FALSE)-VLOOKUP(N$4,Datos[],MATCH($C$2,Datos[#Headers],0),FALSE),(VLOOKUP($B66,Datos[],MATCH($C$2,Datos[#Headers],0),FALSE)-VLOOKUP(N$4,Datos[],MATCH($C$2,Datos[#Headers],0),FALSE))/VLOOKUP($B66,Datos[],MATCH($C$2,Datos[#Headers],0),FALSE))</f>
        <v>62.992000000000019</v>
      </c>
      <c r="O66" s="13">
        <f>IF($C$1="mm",VLOOKUP($B66,Datos[],MATCH($C$2,Datos[#Headers],0),FALSE)-VLOOKUP(O$4,Datos[],MATCH($C$2,Datos[#Headers],0),FALSE),(VLOOKUP($B66,Datos[],MATCH($C$2,Datos[#Headers],0),FALSE)-VLOOKUP(O$4,Datos[],MATCH($C$2,Datos[#Headers],0),FALSE))/VLOOKUP($B66,Datos[],MATCH($C$2,Datos[#Headers],0),FALSE))</f>
        <v>35.980000000000018</v>
      </c>
      <c r="P66" s="13">
        <f>IF($C$1="mm",VLOOKUP($B66,Datos[],MATCH($C$2,Datos[#Headers],0),FALSE)-VLOOKUP(P$4,Datos[],MATCH($C$2,Datos[#Headers],0),FALSE),(VLOOKUP($B66,Datos[],MATCH($C$2,Datos[#Headers],0),FALSE)-VLOOKUP(P$4,Datos[],MATCH($C$2,Datos[#Headers],0),FALSE))/VLOOKUP($B66,Datos[],MATCH($C$2,Datos[#Headers],0),FALSE))</f>
        <v>12.980000000000018</v>
      </c>
      <c r="Q66" s="13">
        <f>IF($C$1="mm",VLOOKUP($B66,Datos[],MATCH($C$2,Datos[#Headers],0),FALSE)-VLOOKUP(Q$4,Datos[],MATCH($C$2,Datos[#Headers],0),FALSE),(VLOOKUP($B66,Datos[],MATCH($C$2,Datos[#Headers],0),FALSE)-VLOOKUP(Q$4,Datos[],MATCH($C$2,Datos[#Headers],0),FALSE))/VLOOKUP($B66,Datos[],MATCH($C$2,Datos[#Headers],0),FALSE))</f>
        <v>33.980000000000018</v>
      </c>
      <c r="R66" s="13">
        <f>IF($C$1="mm",VLOOKUP($B66,Datos[],MATCH($C$2,Datos[#Headers],0),FALSE)-VLOOKUP(R$4,Datos[],MATCH($C$2,Datos[#Headers],0),FALSE),(VLOOKUP($B66,Datos[],MATCH($C$2,Datos[#Headers],0),FALSE)-VLOOKUP(R$4,Datos[],MATCH($C$2,Datos[#Headers],0),FALSE))/VLOOKUP($B66,Datos[],MATCH($C$2,Datos[#Headers],0),FALSE))</f>
        <v>17.980000000000018</v>
      </c>
      <c r="S66" s="13">
        <f>IF($C$1="mm",VLOOKUP($B66,Datos[],MATCH($C$2,Datos[#Headers],0),FALSE)-VLOOKUP(S$4,Datos[],MATCH($C$2,Datos[#Headers],0),FALSE),(VLOOKUP($B66,Datos[],MATCH($C$2,Datos[#Headers],0),FALSE)-VLOOKUP(S$4,Datos[],MATCH($C$2,Datos[#Headers],0),FALSE))/VLOOKUP($B66,Datos[],MATCH($C$2,Datos[#Headers],0),FALSE))</f>
        <v>60.480000000000018</v>
      </c>
      <c r="T66" s="13">
        <f>IF($C$1="mm",VLOOKUP($B66,Datos[],MATCH($C$2,Datos[#Headers],0),FALSE)-VLOOKUP(T$4,Datos[],MATCH($C$2,Datos[#Headers],0),FALSE),(VLOOKUP($B66,Datos[],MATCH($C$2,Datos[#Headers],0),FALSE)-VLOOKUP(T$4,Datos[],MATCH($C$2,Datos[#Headers],0),FALSE))/VLOOKUP($B66,Datos[],MATCH($C$2,Datos[#Headers],0),FALSE))</f>
        <v>50.980000000000018</v>
      </c>
      <c r="U66" s="13">
        <f>IF($C$1="mm",VLOOKUP($B66,Datos[],MATCH($C$2,Datos[#Headers],0),FALSE)-VLOOKUP(U$4,Datos[],MATCH($C$2,Datos[#Headers],0),FALSE),(VLOOKUP($B66,Datos[],MATCH($C$2,Datos[#Headers],0),FALSE)-VLOOKUP(U$4,Datos[],MATCH($C$2,Datos[#Headers],0),FALSE))/VLOOKUP($B66,Datos[],MATCH($C$2,Datos[#Headers],0),FALSE))</f>
        <v>32.980000000000018</v>
      </c>
      <c r="V66" s="13">
        <f>IF($C$1="mm",VLOOKUP($B66,Datos[],MATCH($C$2,Datos[#Headers],0),FALSE)-VLOOKUP(V$4,Datos[],MATCH($C$2,Datos[#Headers],0),FALSE),(VLOOKUP($B66,Datos[],MATCH($C$2,Datos[#Headers],0),FALSE)-VLOOKUP(V$4,Datos[],MATCH($C$2,Datos[#Headers],0),FALSE))/VLOOKUP($B66,Datos[],MATCH($C$2,Datos[#Headers],0),FALSE))</f>
        <v>48.260000000000019</v>
      </c>
      <c r="W66" s="13">
        <f>IF($C$1="mm",VLOOKUP($B66,Datos[],MATCH($C$2,Datos[#Headers],0),FALSE)-VLOOKUP(W$4,Datos[],MATCH($C$2,Datos[#Headers],0),FALSE),(VLOOKUP($B66,Datos[],MATCH($C$2,Datos[#Headers],0),FALSE)-VLOOKUP(W$4,Datos[],MATCH($C$2,Datos[#Headers],0),FALSE))/VLOOKUP($B66,Datos[],MATCH($C$2,Datos[#Headers],0),FALSE))</f>
        <v>12.980000000000018</v>
      </c>
      <c r="X66" s="13">
        <f>IF($C$1="mm",VLOOKUP($B66,Datos[],MATCH($C$2,Datos[#Headers],0),FALSE)-VLOOKUP(X$4,Datos[],MATCH($C$2,Datos[#Headers],0),FALSE),(VLOOKUP($B66,Datos[],MATCH($C$2,Datos[#Headers],0),FALSE)-VLOOKUP(X$4,Datos[],MATCH($C$2,Datos[#Headers],0),FALSE))/VLOOKUP($B66,Datos[],MATCH($C$2,Datos[#Headers],0),FALSE))</f>
        <v>32.980000000000018</v>
      </c>
      <c r="Y66" s="13">
        <f>IF($C$1="mm",VLOOKUP($B66,Datos[],MATCH($C$2,Datos[#Headers],0),FALSE)-VLOOKUP(Y$4,Datos[],MATCH($C$2,Datos[#Headers],0),FALSE),(VLOOKUP($B66,Datos[],MATCH($C$2,Datos[#Headers],0),FALSE)-VLOOKUP(Y$4,Datos[],MATCH($C$2,Datos[#Headers],0),FALSE))/VLOOKUP($B66,Datos[],MATCH($C$2,Datos[#Headers],0),FALSE))</f>
        <v>18.980000000000018</v>
      </c>
      <c r="Z66" s="13">
        <f>IF($C$1="mm",VLOOKUP($B66,Datos[],MATCH($C$2,Datos[#Headers],0),FALSE)-VLOOKUP(Z$4,Datos[],MATCH($C$2,Datos[#Headers],0),FALSE),(VLOOKUP($B66,Datos[],MATCH($C$2,Datos[#Headers],0),FALSE)-VLOOKUP(Z$4,Datos[],MATCH($C$2,Datos[#Headers],0),FALSE))/VLOOKUP($B66,Datos[],MATCH($C$2,Datos[#Headers],0),FALSE))</f>
        <v>36.068000000000012</v>
      </c>
      <c r="AA66" s="13">
        <f>IF($C$1="mm",VLOOKUP($B66,Datos[],MATCH($C$2,Datos[#Headers],0),FALSE)-VLOOKUP(AA$4,Datos[],MATCH($C$2,Datos[#Headers],0),FALSE),(VLOOKUP($B66,Datos[],MATCH($C$2,Datos[#Headers],0),FALSE)-VLOOKUP(AA$4,Datos[],MATCH($C$2,Datos[#Headers],0),FALSE))/VLOOKUP($B66,Datos[],MATCH($C$2,Datos[#Headers],0),FALSE))</f>
        <v>31.980000000000018</v>
      </c>
      <c r="AB66" s="13">
        <f>IF($C$1="mm",VLOOKUP($B66,Datos[],MATCH($C$2,Datos[#Headers],0),FALSE)-VLOOKUP(AB$4,Datos[],MATCH($C$2,Datos[#Headers],0),FALSE),(VLOOKUP($B66,Datos[],MATCH($C$2,Datos[#Headers],0),FALSE)-VLOOKUP(AB$4,Datos[],MATCH($C$2,Datos[#Headers],0),FALSE))/VLOOKUP($B66,Datos[],MATCH($C$2,Datos[#Headers],0),FALSE))</f>
        <v>57.912000000000035</v>
      </c>
      <c r="AC66" s="13">
        <f>IF($C$1="mm",VLOOKUP($B66,Datos[],MATCH($C$2,Datos[#Headers],0),FALSE)-VLOOKUP(AC$4,Datos[],MATCH($C$2,Datos[#Headers],0),FALSE),(VLOOKUP($B66,Datos[],MATCH($C$2,Datos[#Headers],0),FALSE)-VLOOKUP(AC$4,Datos[],MATCH($C$2,Datos[#Headers],0),FALSE))/VLOOKUP($B66,Datos[],MATCH($C$2,Datos[#Headers],0),FALSE))</f>
        <v>-1.0159999999999911</v>
      </c>
      <c r="AD66" s="13">
        <f>IF($C$1="mm",VLOOKUP($B66,Datos[],MATCH($C$2,Datos[#Headers],0),FALSE)-VLOOKUP(AD$4,Datos[],MATCH($C$2,Datos[#Headers],0),FALSE),(VLOOKUP($B66,Datos[],MATCH($C$2,Datos[#Headers],0),FALSE)-VLOOKUP(AD$4,Datos[],MATCH($C$2,Datos[#Headers],0),FALSE))/VLOOKUP($B66,Datos[],MATCH($C$2,Datos[#Headers],0),FALSE))</f>
        <v>61.975999999999999</v>
      </c>
      <c r="AE66" s="13">
        <f>IF($C$1="mm",VLOOKUP($B66,Datos[],MATCH($C$2,Datos[#Headers],0),FALSE)-VLOOKUP(AE$4,Datos[],MATCH($C$2,Datos[#Headers],0),FALSE),(VLOOKUP($B66,Datos[],MATCH($C$2,Datos[#Headers],0),FALSE)-VLOOKUP(AE$4,Datos[],MATCH($C$2,Datos[#Headers],0),FALSE))/VLOOKUP($B66,Datos[],MATCH($C$2,Datos[#Headers],0),FALSE))</f>
        <v>55.880000000000024</v>
      </c>
      <c r="AF66" s="13">
        <f>IF($C$1="mm",VLOOKUP($B66,Datos[],MATCH($C$2,Datos[#Headers],0),FALSE)-VLOOKUP(AF$4,Datos[],MATCH($C$2,Datos[#Headers],0),FALSE),(VLOOKUP($B66,Datos[],MATCH($C$2,Datos[#Headers],0),FALSE)-VLOOKUP(AF$4,Datos[],MATCH($C$2,Datos[#Headers],0),FALSE))/VLOOKUP($B66,Datos[],MATCH($C$2,Datos[#Headers],0),FALSE))</f>
        <v>32.004000000000019</v>
      </c>
      <c r="AG66" s="13">
        <f>IF($C$1="mm",VLOOKUP($B66,Datos[],MATCH($C$2,Datos[#Headers],0),FALSE)-VLOOKUP(AG$4,Datos[],MATCH($C$2,Datos[#Headers],0),FALSE),(VLOOKUP($B66,Datos[],MATCH($C$2,Datos[#Headers],0),FALSE)-VLOOKUP(AG$4,Datos[],MATCH($C$2,Datos[#Headers],0),FALSE))/VLOOKUP($B66,Datos[],MATCH($C$2,Datos[#Headers],0),FALSE))</f>
        <v>36.068000000000012</v>
      </c>
      <c r="AH66" s="13">
        <f>IF($C$1="mm",VLOOKUP($B66,Datos[],MATCH($C$2,Datos[#Headers],0),FALSE)-VLOOKUP(AH$4,Datos[],MATCH($C$2,Datos[#Headers],0),FALSE),(VLOOKUP($B66,Datos[],MATCH($C$2,Datos[#Headers],0),FALSE)-VLOOKUP(AH$4,Datos[],MATCH($C$2,Datos[#Headers],0),FALSE))/VLOOKUP($B66,Datos[],MATCH($C$2,Datos[#Headers],0),FALSE))</f>
        <v>40.132000000000005</v>
      </c>
      <c r="AI66" s="13">
        <f>IF($C$1="mm",VLOOKUP($B66,Datos[],MATCH($C$2,Datos[#Headers],0),FALSE)-VLOOKUP(AI$4,Datos[],MATCH($C$2,Datos[#Headers],0),FALSE),(VLOOKUP($B66,Datos[],MATCH($C$2,Datos[#Headers],0),FALSE)-VLOOKUP(AI$4,Datos[],MATCH($C$2,Datos[#Headers],0),FALSE))/VLOOKUP($B66,Datos[],MATCH($C$2,Datos[#Headers],0),FALSE))</f>
        <v>25.146000000000015</v>
      </c>
      <c r="AJ66" s="13">
        <f>IF($C$1="mm",VLOOKUP($B66,Datos[],MATCH($C$2,Datos[#Headers],0),FALSE)-VLOOKUP(AJ$4,Datos[],MATCH($C$2,Datos[#Headers],0),FALSE),(VLOOKUP($B66,Datos[],MATCH($C$2,Datos[#Headers],0),FALSE)-VLOOKUP(AJ$4,Datos[],MATCH($C$2,Datos[#Headers],0),FALSE))/VLOOKUP($B66,Datos[],MATCH($C$2,Datos[#Headers],0),FALSE))</f>
        <v>57.912000000000035</v>
      </c>
      <c r="AK66" s="13">
        <f>IF($C$1="mm",VLOOKUP($B66,Datos[],MATCH($C$2,Datos[#Headers],0),FALSE)-VLOOKUP(AK$4,Datos[],MATCH($C$2,Datos[#Headers],0),FALSE),(VLOOKUP($B66,Datos[],MATCH($C$2,Datos[#Headers],0),FALSE)-VLOOKUP(AK$4,Datos[],MATCH($C$2,Datos[#Headers],0),FALSE))/VLOOKUP($B66,Datos[],MATCH($C$2,Datos[#Headers],0),FALSE))</f>
        <v>34.980000000000018</v>
      </c>
      <c r="AL66" s="13">
        <f>IF($C$1="mm",VLOOKUP($B66,Datos[],MATCH($C$2,Datos[#Headers],0),FALSE)-VLOOKUP(AL$4,Datos[],MATCH($C$2,Datos[#Headers],0),FALSE),(VLOOKUP($B66,Datos[],MATCH($C$2,Datos[#Headers],0),FALSE)-VLOOKUP(AL$4,Datos[],MATCH($C$2,Datos[#Headers],0),FALSE))/VLOOKUP($B66,Datos[],MATCH($C$2,Datos[#Headers],0),FALSE))</f>
        <v>10.980000000000018</v>
      </c>
      <c r="AM66" s="13">
        <f>IF($C$1="mm",VLOOKUP($B66,Datos[],MATCH($C$2,Datos[#Headers],0),FALSE)-VLOOKUP(AM$4,Datos[],MATCH($C$2,Datos[#Headers],0),FALSE),(VLOOKUP($B66,Datos[],MATCH($C$2,Datos[#Headers],0),FALSE)-VLOOKUP(AM$4,Datos[],MATCH($C$2,Datos[#Headers],0),FALSE))/VLOOKUP($B66,Datos[],MATCH($C$2,Datos[#Headers],0),FALSE))</f>
        <v>53.086000000000041</v>
      </c>
      <c r="AN66" s="13">
        <f>IF($C$1="mm",VLOOKUP($B66,Datos[],MATCH($C$2,Datos[#Headers],0),FALSE)-VLOOKUP(AN$4,Datos[],MATCH($C$2,Datos[#Headers],0),FALSE),(VLOOKUP($B66,Datos[],MATCH($C$2,Datos[#Headers],0),FALSE)-VLOOKUP(AN$4,Datos[],MATCH($C$2,Datos[#Headers],0),FALSE))/VLOOKUP($B66,Datos[],MATCH($C$2,Datos[#Headers],0),FALSE))</f>
        <v>25.908000000000015</v>
      </c>
      <c r="AO66" s="13">
        <f>IF($C$1="mm",VLOOKUP($B66,Datos[],MATCH($C$2,Datos[#Headers],0),FALSE)-VLOOKUP(AO$4,Datos[],MATCH($C$2,Datos[#Headers],0),FALSE),(VLOOKUP($B66,Datos[],MATCH($C$2,Datos[#Headers],0),FALSE)-VLOOKUP(AO$4,Datos[],MATCH($C$2,Datos[#Headers],0),FALSE))/VLOOKUP($B66,Datos[],MATCH($C$2,Datos[#Headers],0),FALSE))</f>
        <v>48.006000000000029</v>
      </c>
      <c r="AP66" s="13">
        <f>IF($C$1="mm",VLOOKUP($B66,Datos[],MATCH($C$2,Datos[#Headers],0),FALSE)-VLOOKUP(AP$4,Datos[],MATCH($C$2,Datos[#Headers],0),FALSE),(VLOOKUP($B66,Datos[],MATCH($C$2,Datos[#Headers],0),FALSE)-VLOOKUP(AP$4,Datos[],MATCH($C$2,Datos[#Headers],0),FALSE))/VLOOKUP($B66,Datos[],MATCH($C$2,Datos[#Headers],0),FALSE))</f>
        <v>43.180000000000007</v>
      </c>
      <c r="AQ66" s="13">
        <f>IF($C$1="mm",VLOOKUP($B66,Datos[],MATCH($C$2,Datos[#Headers],0),FALSE)-VLOOKUP(AQ$4,Datos[],MATCH($C$2,Datos[#Headers],0),FALSE),(VLOOKUP($B66,Datos[],MATCH($C$2,Datos[#Headers],0),FALSE)-VLOOKUP(AQ$4,Datos[],MATCH($C$2,Datos[#Headers],0),FALSE))/VLOOKUP($B66,Datos[],MATCH($C$2,Datos[#Headers],0),FALSE))</f>
        <v>4.9800000000000182</v>
      </c>
      <c r="AR66" s="13">
        <f>IF($C$1="mm",VLOOKUP($B66,Datos[],MATCH($C$2,Datos[#Headers],0),FALSE)-VLOOKUP(AR$4,Datos[],MATCH($C$2,Datos[#Headers],0),FALSE),(VLOOKUP($B66,Datos[],MATCH($C$2,Datos[#Headers],0),FALSE)-VLOOKUP(AR$4,Datos[],MATCH($C$2,Datos[#Headers],0),FALSE))/VLOOKUP($B66,Datos[],MATCH($C$2,Datos[#Headers],0),FALSE))</f>
        <v>12.980000000000018</v>
      </c>
      <c r="AS66" s="13">
        <f>IF($C$1="mm",VLOOKUP($B66,Datos[],MATCH($C$2,Datos[#Headers],0),FALSE)-VLOOKUP(AS$4,Datos[],MATCH($C$2,Datos[#Headers],0),FALSE),(VLOOKUP($B66,Datos[],MATCH($C$2,Datos[#Headers],0),FALSE)-VLOOKUP(AS$4,Datos[],MATCH($C$2,Datos[#Headers],0),FALSE))/VLOOKUP($B66,Datos[],MATCH($C$2,Datos[#Headers],0),FALSE))</f>
        <v>66.04000000000002</v>
      </c>
      <c r="AT66" s="13">
        <f>IF($C$1="mm",VLOOKUP($B66,Datos[],MATCH($C$2,Datos[#Headers],0),FALSE)-VLOOKUP(AT$4,Datos[],MATCH($C$2,Datos[#Headers],0),FALSE),(VLOOKUP($B66,Datos[],MATCH($C$2,Datos[#Headers],0),FALSE)-VLOOKUP(AT$4,Datos[],MATCH($C$2,Datos[#Headers],0),FALSE))/VLOOKUP($B66,Datos[],MATCH($C$2,Datos[#Headers],0),FALSE))</f>
        <v>49.53000000000003</v>
      </c>
      <c r="AU66" s="13">
        <f>IF($C$1="mm",VLOOKUP($B66,Datos[],MATCH($C$2,Datos[#Headers],0),FALSE)-VLOOKUP(AU$4,Datos[],MATCH($C$2,Datos[#Headers],0),FALSE),(VLOOKUP($B66,Datos[],MATCH($C$2,Datos[#Headers],0),FALSE)-VLOOKUP(AU$4,Datos[],MATCH($C$2,Datos[#Headers],0),FALSE))/VLOOKUP($B66,Datos[],MATCH($C$2,Datos[#Headers],0),FALSE))</f>
        <v>86.360000000000042</v>
      </c>
      <c r="AV66" s="13">
        <f>IF($C$1="mm",VLOOKUP($B66,Datos[],MATCH($C$2,Datos[#Headers],0),FALSE)-VLOOKUP(AV$4,Datos[],MATCH($C$2,Datos[#Headers],0),FALSE),(VLOOKUP($B66,Datos[],MATCH($C$2,Datos[#Headers],0),FALSE)-VLOOKUP(AV$4,Datos[],MATCH($C$2,Datos[#Headers],0),FALSE))/VLOOKUP($B66,Datos[],MATCH($C$2,Datos[#Headers],0),FALSE))</f>
        <v>10.980000000000018</v>
      </c>
      <c r="AW66" s="13">
        <f>IF($C$1="mm",VLOOKUP($B66,Datos[],MATCH($C$2,Datos[#Headers],0),FALSE)-VLOOKUP(AW$4,Datos[],MATCH($C$2,Datos[#Headers],0),FALSE),(VLOOKUP($B66,Datos[],MATCH($C$2,Datos[#Headers],0),FALSE)-VLOOKUP(AW$4,Datos[],MATCH($C$2,Datos[#Headers],0),FALSE))/VLOOKUP($B66,Datos[],MATCH($C$2,Datos[#Headers],0),FALSE))</f>
        <v>36.830000000000013</v>
      </c>
      <c r="AX66" s="13">
        <f>IF($C$1="mm",VLOOKUP($B66,Datos[],MATCH($C$2,Datos[#Headers],0),FALSE)-VLOOKUP(AX$4,Datos[],MATCH($C$2,Datos[#Headers],0),FALSE),(VLOOKUP($B66,Datos[],MATCH($C$2,Datos[#Headers],0),FALSE)-VLOOKUP(AX$4,Datos[],MATCH($C$2,Datos[#Headers],0),FALSE))/VLOOKUP($B66,Datos[],MATCH($C$2,Datos[#Headers],0),FALSE))</f>
        <v>11.430000000000035</v>
      </c>
      <c r="AY66" s="13">
        <f>IF($C$1="mm",VLOOKUP($B66,Datos[],MATCH($C$2,Datos[#Headers],0),FALSE)-VLOOKUP(AY$4,Datos[],MATCH($C$2,Datos[#Headers],0),FALSE),(VLOOKUP($B66,Datos[],MATCH($C$2,Datos[#Headers],0),FALSE)-VLOOKUP(AY$4,Datos[],MATCH($C$2,Datos[#Headers],0),FALSE))/VLOOKUP($B66,Datos[],MATCH($C$2,Datos[#Headers],0),FALSE))</f>
        <v>53.34</v>
      </c>
      <c r="AZ66" s="13">
        <f>IF($C$1="mm",VLOOKUP($B66,Datos[],MATCH($C$2,Datos[#Headers],0),FALSE)-VLOOKUP(AZ$4,Datos[],MATCH($C$2,Datos[#Headers],0),FALSE),(VLOOKUP($B66,Datos[],MATCH($C$2,Datos[#Headers],0),FALSE)-VLOOKUP(AZ$4,Datos[],MATCH($C$2,Datos[#Headers],0),FALSE))/VLOOKUP($B66,Datos[],MATCH($C$2,Datos[#Headers],0),FALSE))</f>
        <v>48.260000000000019</v>
      </c>
      <c r="BA66" s="13">
        <f>IF($C$1="mm",VLOOKUP($B66,Datos[],MATCH($C$2,Datos[#Headers],0),FALSE)-VLOOKUP(BA$4,Datos[],MATCH($C$2,Datos[#Headers],0),FALSE),(VLOOKUP($B66,Datos[],MATCH($C$2,Datos[#Headers],0),FALSE)-VLOOKUP(BA$4,Datos[],MATCH($C$2,Datos[#Headers],0),FALSE))/VLOOKUP($B66,Datos[],MATCH($C$2,Datos[#Headers],0),FALSE))</f>
        <v>66.04000000000002</v>
      </c>
      <c r="BB66" s="13" t="e">
        <f>IF($C$1="mm",VLOOKUP($B66,Datos[],MATCH($C$2,Datos[#Headers],0),FALSE)-VLOOKUP(BB$4,Datos[],MATCH($C$2,Datos[#Headers],0),FALSE),(VLOOKUP($B66,Datos[],MATCH($C$2,Datos[#Headers],0),FALSE)-VLOOKUP(BB$4,Datos[],MATCH($C$2,Datos[#Headers],0),FALSE))/VLOOKUP($B66,Datos[],MATCH($C$2,Datos[#Headers],0),FALSE))</f>
        <v>#N/A</v>
      </c>
      <c r="BC66" s="13">
        <f>IF($C$1="mm",VLOOKUP($B66,Datos[],MATCH($C$2,Datos[#Headers],0),FALSE)-VLOOKUP(BC$4,Datos[],MATCH($C$2,Datos[#Headers],0),FALSE),(VLOOKUP($B66,Datos[],MATCH($C$2,Datos[#Headers],0),FALSE)-VLOOKUP(BC$4,Datos[],MATCH($C$2,Datos[#Headers],0),FALSE))/VLOOKUP($B66,Datos[],MATCH($C$2,Datos[#Headers],0),FALSE))</f>
        <v>58.166000000000025</v>
      </c>
      <c r="BD66" s="13">
        <f>IF($C$1="mm",VLOOKUP($B66,Datos[],MATCH($C$2,Datos[#Headers],0),FALSE)-VLOOKUP(BD$4,Datos[],MATCH($C$2,Datos[#Headers],0),FALSE),(VLOOKUP($B66,Datos[],MATCH($C$2,Datos[#Headers],0),FALSE)-VLOOKUP(BD$4,Datos[],MATCH($C$2,Datos[#Headers],0),FALSE))/VLOOKUP($B66,Datos[],MATCH($C$2,Datos[#Headers],0),FALSE))</f>
        <v>30.480000000000018</v>
      </c>
      <c r="BE66" s="13">
        <f>IF($C$1="mm",VLOOKUP($B66,Datos[],MATCH($C$2,Datos[#Headers],0),FALSE)-VLOOKUP(BE$4,Datos[],MATCH($C$2,Datos[#Headers],0),FALSE),(VLOOKUP($B66,Datos[],MATCH($C$2,Datos[#Headers],0),FALSE)-VLOOKUP(BE$4,Datos[],MATCH($C$2,Datos[#Headers],0),FALSE))/VLOOKUP($B66,Datos[],MATCH($C$2,Datos[#Headers],0),FALSE))</f>
        <v>5.0800000000000125</v>
      </c>
      <c r="BF66" s="13">
        <f>IF($C$1="mm",VLOOKUP($B66,Datos[],MATCH($C$2,Datos[#Headers],0),FALSE)-VLOOKUP(BF$4,Datos[],MATCH($C$2,Datos[#Headers],0),FALSE),(VLOOKUP($B66,Datos[],MATCH($C$2,Datos[#Headers],0),FALSE)-VLOOKUP(BF$4,Datos[],MATCH($C$2,Datos[#Headers],0),FALSE))/VLOOKUP($B66,Datos[],MATCH($C$2,Datos[#Headers],0),FALSE))</f>
        <v>30.480000000000018</v>
      </c>
      <c r="BG66" s="13">
        <f>IF($C$1="mm",VLOOKUP($B66,Datos[],MATCH($C$2,Datos[#Headers],0),FALSE)-VLOOKUP(BG$4,Datos[],MATCH($C$2,Datos[#Headers],0),FALSE),(VLOOKUP($B66,Datos[],MATCH($C$2,Datos[#Headers],0),FALSE)-VLOOKUP(BG$4,Datos[],MATCH($C$2,Datos[#Headers],0),FALSE))/VLOOKUP($B66,Datos[],MATCH($C$2,Datos[#Headers],0),FALSE))</f>
        <v>17.78000000000003</v>
      </c>
      <c r="BH66" s="13">
        <f>IF($C$1="mm",VLOOKUP($B66,Datos[],MATCH($C$2,Datos[#Headers],0),FALSE)-VLOOKUP(BH$4,Datos[],MATCH($C$2,Datos[#Headers],0),FALSE),(VLOOKUP($B66,Datos[],MATCH($C$2,Datos[#Headers],0),FALSE)-VLOOKUP(BH$4,Datos[],MATCH($C$2,Datos[#Headers],0),FALSE))/VLOOKUP($B66,Datos[],MATCH($C$2,Datos[#Headers],0),FALSE))</f>
        <v>4.9800000000000182</v>
      </c>
      <c r="BI66" s="13">
        <f>IF($C$1="mm",VLOOKUP($B66,Datos[],MATCH($C$2,Datos[#Headers],0),FALSE)-VLOOKUP(BI$4,Datos[],MATCH($C$2,Datos[#Headers],0),FALSE),(VLOOKUP($B66,Datos[],MATCH($C$2,Datos[#Headers],0),FALSE)-VLOOKUP(BI$4,Datos[],MATCH($C$2,Datos[#Headers],0),FALSE))/VLOOKUP($B66,Datos[],MATCH($C$2,Datos[#Headers],0),FALSE))</f>
        <v>66.04000000000002</v>
      </c>
      <c r="BJ66" s="13">
        <f>IF($C$1="mm",VLOOKUP($B66,Datos[],MATCH($C$2,Datos[#Headers],0),FALSE)-VLOOKUP(BJ$4,Datos[],MATCH($C$2,Datos[#Headers],0),FALSE),(VLOOKUP($B66,Datos[],MATCH($C$2,Datos[#Headers],0),FALSE)-VLOOKUP(BJ$4,Datos[],MATCH($C$2,Datos[#Headers],0),FALSE))/VLOOKUP($B66,Datos[],MATCH($C$2,Datos[#Headers],0),FALSE))</f>
        <v>60.960000000000036</v>
      </c>
      <c r="BK66" s="13">
        <f>IF($C$1="mm",VLOOKUP($B66,Datos[],MATCH($C$2,Datos[#Headers],0),FALSE)-VLOOKUP(BK$4,Datos[],MATCH($C$2,Datos[#Headers],0),FALSE),(VLOOKUP($B66,Datos[],MATCH($C$2,Datos[#Headers],0),FALSE)-VLOOKUP(BK$4,Datos[],MATCH($C$2,Datos[#Headers],0),FALSE))/VLOOKUP($B66,Datos[],MATCH($C$2,Datos[#Headers],0),FALSE))</f>
        <v>33.020000000000039</v>
      </c>
      <c r="BL66" s="13">
        <f>IF($C$1="mm",VLOOKUP($B66,Datos[],MATCH($C$2,Datos[#Headers],0),FALSE)-VLOOKUP(BL$4,Datos[],MATCH($C$2,Datos[#Headers],0),FALSE),(VLOOKUP($B66,Datos[],MATCH($C$2,Datos[#Headers],0),FALSE)-VLOOKUP(BL$4,Datos[],MATCH($C$2,Datos[#Headers],0),FALSE))/VLOOKUP($B66,Datos[],MATCH($C$2,Datos[#Headers],0),FALSE))</f>
        <v>0</v>
      </c>
      <c r="BM66" s="13">
        <f>IF($C$1="mm",VLOOKUP($B66,Datos[],MATCH($C$2,Datos[#Headers],0),FALSE)-VLOOKUP(BM$4,Datos[],MATCH($C$2,Datos[#Headers],0),FALSE),(VLOOKUP($B66,Datos[],MATCH($C$2,Datos[#Headers],0),FALSE)-VLOOKUP(BM$4,Datos[],MATCH($C$2,Datos[#Headers],0),FALSE))/VLOOKUP($B66,Datos[],MATCH($C$2,Datos[#Headers],0),FALSE))</f>
        <v>0</v>
      </c>
    </row>
    <row r="67" spans="2:65" ht="29.7" customHeight="1" x14ac:dyDescent="0.55000000000000004">
      <c r="B67" s="29" t="s">
        <v>38</v>
      </c>
      <c r="C67" s="13">
        <f>IF($C$1="mm",VLOOKUP($B67,Datos[],MATCH($C$2,Datos[#Headers],0),FALSE)-VLOOKUP(C$4,Datos[],MATCH($C$2,Datos[#Headers],0),FALSE),(VLOOKUP($B67,Datos[],MATCH($C$2,Datos[#Headers],0),FALSE)-VLOOKUP(C$4,Datos[],MATCH($C$2,Datos[#Headers],0),FALSE))/VLOOKUP($B67,Datos[],MATCH($C$2,Datos[#Headers],0),FALSE))</f>
        <v>96.012000000000029</v>
      </c>
      <c r="D67" s="13">
        <f>IF($C$1="mm",VLOOKUP($B67,Datos[],MATCH($C$2,Datos[#Headers],0),FALSE)-VLOOKUP(D$4,Datos[],MATCH($C$2,Datos[#Headers],0),FALSE),(VLOOKUP($B67,Datos[],MATCH($C$2,Datos[#Headers],0),FALSE)-VLOOKUP(D$4,Datos[],MATCH($C$2,Datos[#Headers],0),FALSE))/VLOOKUP($B67,Datos[],MATCH($C$2,Datos[#Headers],0),FALSE))</f>
        <v>96.012000000000029</v>
      </c>
      <c r="E67" s="13">
        <f>IF($C$1="mm",VLOOKUP($B67,Datos[],MATCH($C$2,Datos[#Headers],0),FALSE)-VLOOKUP(E$4,Datos[],MATCH($C$2,Datos[#Headers],0),FALSE),(VLOOKUP($B67,Datos[],MATCH($C$2,Datos[#Headers],0),FALSE)-VLOOKUP(E$4,Datos[],MATCH($C$2,Datos[#Headers],0),FALSE))/VLOOKUP($B67,Datos[],MATCH($C$2,Datos[#Headers],0),FALSE))</f>
        <v>3.9800000000000182</v>
      </c>
      <c r="F67" s="13">
        <f>IF($C$1="mm",VLOOKUP($B67,Datos[],MATCH($C$2,Datos[#Headers],0),FALSE)-VLOOKUP(F$4,Datos[],MATCH($C$2,Datos[#Headers],0),FALSE),(VLOOKUP($B67,Datos[],MATCH($C$2,Datos[#Headers],0),FALSE)-VLOOKUP(F$4,Datos[],MATCH($C$2,Datos[#Headers],0),FALSE))/VLOOKUP($B67,Datos[],MATCH($C$2,Datos[#Headers],0),FALSE))</f>
        <v>24.130000000000024</v>
      </c>
      <c r="G67" s="13">
        <f>IF($C$1="mm",VLOOKUP($B67,Datos[],MATCH($C$2,Datos[#Headers],0),FALSE)-VLOOKUP(G$4,Datos[],MATCH($C$2,Datos[#Headers],0),FALSE),(VLOOKUP($B67,Datos[],MATCH($C$2,Datos[#Headers],0),FALSE)-VLOOKUP(G$4,Datos[],MATCH($C$2,Datos[#Headers],0),FALSE))/VLOOKUP($B67,Datos[],MATCH($C$2,Datos[#Headers],0),FALSE))</f>
        <v>24.130000000000024</v>
      </c>
      <c r="H67" s="13">
        <f>IF($C$1="mm",VLOOKUP($B67,Datos[],MATCH($C$2,Datos[#Headers],0),FALSE)-VLOOKUP(H$4,Datos[],MATCH($C$2,Datos[#Headers],0),FALSE),(VLOOKUP($B67,Datos[],MATCH($C$2,Datos[#Headers],0),FALSE)-VLOOKUP(H$4,Datos[],MATCH($C$2,Datos[#Headers],0),FALSE))/VLOOKUP($B67,Datos[],MATCH($C$2,Datos[#Headers],0),FALSE))</f>
        <v>77.978000000000037</v>
      </c>
      <c r="I67" s="13">
        <f>IF($C$1="mm",VLOOKUP($B67,Datos[],MATCH($C$2,Datos[#Headers],0),FALSE)-VLOOKUP(I$4,Datos[],MATCH($C$2,Datos[#Headers],0),FALSE),(VLOOKUP($B67,Datos[],MATCH($C$2,Datos[#Headers],0),FALSE)-VLOOKUP(I$4,Datos[],MATCH($C$2,Datos[#Headers],0),FALSE))/VLOOKUP($B67,Datos[],MATCH($C$2,Datos[#Headers],0),FALSE))</f>
        <v>30.480000000000018</v>
      </c>
      <c r="J67" s="13">
        <f>IF($C$1="mm",VLOOKUP($B67,Datos[],MATCH($C$2,Datos[#Headers],0),FALSE)-VLOOKUP(J$4,Datos[],MATCH($C$2,Datos[#Headers],0),FALSE),(VLOOKUP($B67,Datos[],MATCH($C$2,Datos[#Headers],0),FALSE)-VLOOKUP(J$4,Datos[],MATCH($C$2,Datos[#Headers],0),FALSE))/VLOOKUP($B67,Datos[],MATCH($C$2,Datos[#Headers],0),FALSE))</f>
        <v>29.210000000000036</v>
      </c>
      <c r="K67" s="13">
        <f>IF($C$1="mm",VLOOKUP($B67,Datos[],MATCH($C$2,Datos[#Headers],0),FALSE)-VLOOKUP(K$4,Datos[],MATCH($C$2,Datos[#Headers],0),FALSE),(VLOOKUP($B67,Datos[],MATCH($C$2,Datos[#Headers],0),FALSE)-VLOOKUP(K$4,Datos[],MATCH($C$2,Datos[#Headers],0),FALSE))/VLOOKUP($B67,Datos[],MATCH($C$2,Datos[#Headers],0),FALSE))</f>
        <v>48.260000000000019</v>
      </c>
      <c r="L67" s="13">
        <f>IF($C$1="mm",VLOOKUP($B67,Datos[],MATCH($C$2,Datos[#Headers],0),FALSE)-VLOOKUP(L$4,Datos[],MATCH($C$2,Datos[#Headers],0),FALSE),(VLOOKUP($B67,Datos[],MATCH($C$2,Datos[#Headers],0),FALSE)-VLOOKUP(L$4,Datos[],MATCH($C$2,Datos[#Headers],0),FALSE))/VLOOKUP($B67,Datos[],MATCH($C$2,Datos[#Headers],0),FALSE))</f>
        <v>48.260000000000019</v>
      </c>
      <c r="M67" s="13">
        <f>IF($C$1="mm",VLOOKUP($B67,Datos[],MATCH($C$2,Datos[#Headers],0),FALSE)-VLOOKUP(M$4,Datos[],MATCH($C$2,Datos[#Headers],0),FALSE),(VLOOKUP($B67,Datos[],MATCH($C$2,Datos[#Headers],0),FALSE)-VLOOKUP(M$4,Datos[],MATCH($C$2,Datos[#Headers],0),FALSE))/VLOOKUP($B67,Datos[],MATCH($C$2,Datos[#Headers],0),FALSE))</f>
        <v>25.908000000000015</v>
      </c>
      <c r="N67" s="13">
        <f>IF($C$1="mm",VLOOKUP($B67,Datos[],MATCH($C$2,Datos[#Headers],0),FALSE)-VLOOKUP(N$4,Datos[],MATCH($C$2,Datos[#Headers],0),FALSE),(VLOOKUP($B67,Datos[],MATCH($C$2,Datos[#Headers],0),FALSE)-VLOOKUP(N$4,Datos[],MATCH($C$2,Datos[#Headers],0),FALSE))/VLOOKUP($B67,Datos[],MATCH($C$2,Datos[#Headers],0),FALSE))</f>
        <v>62.992000000000019</v>
      </c>
      <c r="O67" s="13">
        <f>IF($C$1="mm",VLOOKUP($B67,Datos[],MATCH($C$2,Datos[#Headers],0),FALSE)-VLOOKUP(O$4,Datos[],MATCH($C$2,Datos[#Headers],0),FALSE),(VLOOKUP($B67,Datos[],MATCH($C$2,Datos[#Headers],0),FALSE)-VLOOKUP(O$4,Datos[],MATCH($C$2,Datos[#Headers],0),FALSE))/VLOOKUP($B67,Datos[],MATCH($C$2,Datos[#Headers],0),FALSE))</f>
        <v>35.980000000000018</v>
      </c>
      <c r="P67" s="13">
        <f>IF($C$1="mm",VLOOKUP($B67,Datos[],MATCH($C$2,Datos[#Headers],0),FALSE)-VLOOKUP(P$4,Datos[],MATCH($C$2,Datos[#Headers],0),FALSE),(VLOOKUP($B67,Datos[],MATCH($C$2,Datos[#Headers],0),FALSE)-VLOOKUP(P$4,Datos[],MATCH($C$2,Datos[#Headers],0),FALSE))/VLOOKUP($B67,Datos[],MATCH($C$2,Datos[#Headers],0),FALSE))</f>
        <v>12.980000000000018</v>
      </c>
      <c r="Q67" s="13">
        <f>IF($C$1="mm",VLOOKUP($B67,Datos[],MATCH($C$2,Datos[#Headers],0),FALSE)-VLOOKUP(Q$4,Datos[],MATCH($C$2,Datos[#Headers],0),FALSE),(VLOOKUP($B67,Datos[],MATCH($C$2,Datos[#Headers],0),FALSE)-VLOOKUP(Q$4,Datos[],MATCH($C$2,Datos[#Headers],0),FALSE))/VLOOKUP($B67,Datos[],MATCH($C$2,Datos[#Headers],0),FALSE))</f>
        <v>33.980000000000018</v>
      </c>
      <c r="R67" s="13">
        <f>IF($C$1="mm",VLOOKUP($B67,Datos[],MATCH($C$2,Datos[#Headers],0),FALSE)-VLOOKUP(R$4,Datos[],MATCH($C$2,Datos[#Headers],0),FALSE),(VLOOKUP($B67,Datos[],MATCH($C$2,Datos[#Headers],0),FALSE)-VLOOKUP(R$4,Datos[],MATCH($C$2,Datos[#Headers],0),FALSE))/VLOOKUP($B67,Datos[],MATCH($C$2,Datos[#Headers],0),FALSE))</f>
        <v>17.980000000000018</v>
      </c>
      <c r="S67" s="13">
        <f>IF($C$1="mm",VLOOKUP($B67,Datos[],MATCH($C$2,Datos[#Headers],0),FALSE)-VLOOKUP(S$4,Datos[],MATCH($C$2,Datos[#Headers],0),FALSE),(VLOOKUP($B67,Datos[],MATCH($C$2,Datos[#Headers],0),FALSE)-VLOOKUP(S$4,Datos[],MATCH($C$2,Datos[#Headers],0),FALSE))/VLOOKUP($B67,Datos[],MATCH($C$2,Datos[#Headers],0),FALSE))</f>
        <v>60.480000000000018</v>
      </c>
      <c r="T67" s="13">
        <f>IF($C$1="mm",VLOOKUP($B67,Datos[],MATCH($C$2,Datos[#Headers],0),FALSE)-VLOOKUP(T$4,Datos[],MATCH($C$2,Datos[#Headers],0),FALSE),(VLOOKUP($B67,Datos[],MATCH($C$2,Datos[#Headers],0),FALSE)-VLOOKUP(T$4,Datos[],MATCH($C$2,Datos[#Headers],0),FALSE))/VLOOKUP($B67,Datos[],MATCH($C$2,Datos[#Headers],0),FALSE))</f>
        <v>50.980000000000018</v>
      </c>
      <c r="U67" s="13">
        <f>IF($C$1="mm",VLOOKUP($B67,Datos[],MATCH($C$2,Datos[#Headers],0),FALSE)-VLOOKUP(U$4,Datos[],MATCH($C$2,Datos[#Headers],0),FALSE),(VLOOKUP($B67,Datos[],MATCH($C$2,Datos[#Headers],0),FALSE)-VLOOKUP(U$4,Datos[],MATCH($C$2,Datos[#Headers],0),FALSE))/VLOOKUP($B67,Datos[],MATCH($C$2,Datos[#Headers],0),FALSE))</f>
        <v>32.980000000000018</v>
      </c>
      <c r="V67" s="13">
        <f>IF($C$1="mm",VLOOKUP($B67,Datos[],MATCH($C$2,Datos[#Headers],0),FALSE)-VLOOKUP(V$4,Datos[],MATCH($C$2,Datos[#Headers],0),FALSE),(VLOOKUP($B67,Datos[],MATCH($C$2,Datos[#Headers],0),FALSE)-VLOOKUP(V$4,Datos[],MATCH($C$2,Datos[#Headers],0),FALSE))/VLOOKUP($B67,Datos[],MATCH($C$2,Datos[#Headers],0),FALSE))</f>
        <v>48.260000000000019</v>
      </c>
      <c r="W67" s="13">
        <f>IF($C$1="mm",VLOOKUP($B67,Datos[],MATCH($C$2,Datos[#Headers],0),FALSE)-VLOOKUP(W$4,Datos[],MATCH($C$2,Datos[#Headers],0),FALSE),(VLOOKUP($B67,Datos[],MATCH($C$2,Datos[#Headers],0),FALSE)-VLOOKUP(W$4,Datos[],MATCH($C$2,Datos[#Headers],0),FALSE))/VLOOKUP($B67,Datos[],MATCH($C$2,Datos[#Headers],0),FALSE))</f>
        <v>12.980000000000018</v>
      </c>
      <c r="X67" s="13">
        <f>IF($C$1="mm",VLOOKUP($B67,Datos[],MATCH($C$2,Datos[#Headers],0),FALSE)-VLOOKUP(X$4,Datos[],MATCH($C$2,Datos[#Headers],0),FALSE),(VLOOKUP($B67,Datos[],MATCH($C$2,Datos[#Headers],0),FALSE)-VLOOKUP(X$4,Datos[],MATCH($C$2,Datos[#Headers],0),FALSE))/VLOOKUP($B67,Datos[],MATCH($C$2,Datos[#Headers],0),FALSE))</f>
        <v>32.980000000000018</v>
      </c>
      <c r="Y67" s="13">
        <f>IF($C$1="mm",VLOOKUP($B67,Datos[],MATCH($C$2,Datos[#Headers],0),FALSE)-VLOOKUP(Y$4,Datos[],MATCH($C$2,Datos[#Headers],0),FALSE),(VLOOKUP($B67,Datos[],MATCH($C$2,Datos[#Headers],0),FALSE)-VLOOKUP(Y$4,Datos[],MATCH($C$2,Datos[#Headers],0),FALSE))/VLOOKUP($B67,Datos[],MATCH($C$2,Datos[#Headers],0),FALSE))</f>
        <v>18.980000000000018</v>
      </c>
      <c r="Z67" s="13">
        <f>IF($C$1="mm",VLOOKUP($B67,Datos[],MATCH($C$2,Datos[#Headers],0),FALSE)-VLOOKUP(Z$4,Datos[],MATCH($C$2,Datos[#Headers],0),FALSE),(VLOOKUP($B67,Datos[],MATCH($C$2,Datos[#Headers],0),FALSE)-VLOOKUP(Z$4,Datos[],MATCH($C$2,Datos[#Headers],0),FALSE))/VLOOKUP($B67,Datos[],MATCH($C$2,Datos[#Headers],0),FALSE))</f>
        <v>36.068000000000012</v>
      </c>
      <c r="AA67" s="13">
        <f>IF($C$1="mm",VLOOKUP($B67,Datos[],MATCH($C$2,Datos[#Headers],0),FALSE)-VLOOKUP(AA$4,Datos[],MATCH($C$2,Datos[#Headers],0),FALSE),(VLOOKUP($B67,Datos[],MATCH($C$2,Datos[#Headers],0),FALSE)-VLOOKUP(AA$4,Datos[],MATCH($C$2,Datos[#Headers],0),FALSE))/VLOOKUP($B67,Datos[],MATCH($C$2,Datos[#Headers],0),FALSE))</f>
        <v>31.980000000000018</v>
      </c>
      <c r="AB67" s="13">
        <f>IF($C$1="mm",VLOOKUP($B67,Datos[],MATCH($C$2,Datos[#Headers],0),FALSE)-VLOOKUP(AB$4,Datos[],MATCH($C$2,Datos[#Headers],0),FALSE),(VLOOKUP($B67,Datos[],MATCH($C$2,Datos[#Headers],0),FALSE)-VLOOKUP(AB$4,Datos[],MATCH($C$2,Datos[#Headers],0),FALSE))/VLOOKUP($B67,Datos[],MATCH($C$2,Datos[#Headers],0),FALSE))</f>
        <v>57.912000000000035</v>
      </c>
      <c r="AC67" s="13">
        <f>IF($C$1="mm",VLOOKUP($B67,Datos[],MATCH($C$2,Datos[#Headers],0),FALSE)-VLOOKUP(AC$4,Datos[],MATCH($C$2,Datos[#Headers],0),FALSE),(VLOOKUP($B67,Datos[],MATCH($C$2,Datos[#Headers],0),FALSE)-VLOOKUP(AC$4,Datos[],MATCH($C$2,Datos[#Headers],0),FALSE))/VLOOKUP($B67,Datos[],MATCH($C$2,Datos[#Headers],0),FALSE))</f>
        <v>-1.0159999999999911</v>
      </c>
      <c r="AD67" s="13">
        <f>IF($C$1="mm",VLOOKUP($B67,Datos[],MATCH($C$2,Datos[#Headers],0),FALSE)-VLOOKUP(AD$4,Datos[],MATCH($C$2,Datos[#Headers],0),FALSE),(VLOOKUP($B67,Datos[],MATCH($C$2,Datos[#Headers],0),FALSE)-VLOOKUP(AD$4,Datos[],MATCH($C$2,Datos[#Headers],0),FALSE))/VLOOKUP($B67,Datos[],MATCH($C$2,Datos[#Headers],0),FALSE))</f>
        <v>61.975999999999999</v>
      </c>
      <c r="AE67" s="13">
        <f>IF($C$1="mm",VLOOKUP($B67,Datos[],MATCH($C$2,Datos[#Headers],0),FALSE)-VLOOKUP(AE$4,Datos[],MATCH($C$2,Datos[#Headers],0),FALSE),(VLOOKUP($B67,Datos[],MATCH($C$2,Datos[#Headers],0),FALSE)-VLOOKUP(AE$4,Datos[],MATCH($C$2,Datos[#Headers],0),FALSE))/VLOOKUP($B67,Datos[],MATCH($C$2,Datos[#Headers],0),FALSE))</f>
        <v>55.880000000000024</v>
      </c>
      <c r="AF67" s="13">
        <f>IF($C$1="mm",VLOOKUP($B67,Datos[],MATCH($C$2,Datos[#Headers],0),FALSE)-VLOOKUP(AF$4,Datos[],MATCH($C$2,Datos[#Headers],0),FALSE),(VLOOKUP($B67,Datos[],MATCH($C$2,Datos[#Headers],0),FALSE)-VLOOKUP(AF$4,Datos[],MATCH($C$2,Datos[#Headers],0),FALSE))/VLOOKUP($B67,Datos[],MATCH($C$2,Datos[#Headers],0),FALSE))</f>
        <v>32.004000000000019</v>
      </c>
      <c r="AG67" s="13">
        <f>IF($C$1="mm",VLOOKUP($B67,Datos[],MATCH($C$2,Datos[#Headers],0),FALSE)-VLOOKUP(AG$4,Datos[],MATCH($C$2,Datos[#Headers],0),FALSE),(VLOOKUP($B67,Datos[],MATCH($C$2,Datos[#Headers],0),FALSE)-VLOOKUP(AG$4,Datos[],MATCH($C$2,Datos[#Headers],0),FALSE))/VLOOKUP($B67,Datos[],MATCH($C$2,Datos[#Headers],0),FALSE))</f>
        <v>36.068000000000012</v>
      </c>
      <c r="AH67" s="13">
        <f>IF($C$1="mm",VLOOKUP($B67,Datos[],MATCH($C$2,Datos[#Headers],0),FALSE)-VLOOKUP(AH$4,Datos[],MATCH($C$2,Datos[#Headers],0),FALSE),(VLOOKUP($B67,Datos[],MATCH($C$2,Datos[#Headers],0),FALSE)-VLOOKUP(AH$4,Datos[],MATCH($C$2,Datos[#Headers],0),FALSE))/VLOOKUP($B67,Datos[],MATCH($C$2,Datos[#Headers],0),FALSE))</f>
        <v>40.132000000000005</v>
      </c>
      <c r="AI67" s="13">
        <f>IF($C$1="mm",VLOOKUP($B67,Datos[],MATCH($C$2,Datos[#Headers],0),FALSE)-VLOOKUP(AI$4,Datos[],MATCH($C$2,Datos[#Headers],0),FALSE),(VLOOKUP($B67,Datos[],MATCH($C$2,Datos[#Headers],0),FALSE)-VLOOKUP(AI$4,Datos[],MATCH($C$2,Datos[#Headers],0),FALSE))/VLOOKUP($B67,Datos[],MATCH($C$2,Datos[#Headers],0),FALSE))</f>
        <v>25.146000000000015</v>
      </c>
      <c r="AJ67" s="13">
        <f>IF($C$1="mm",VLOOKUP($B67,Datos[],MATCH($C$2,Datos[#Headers],0),FALSE)-VLOOKUP(AJ$4,Datos[],MATCH($C$2,Datos[#Headers],0),FALSE),(VLOOKUP($B67,Datos[],MATCH($C$2,Datos[#Headers],0),FALSE)-VLOOKUP(AJ$4,Datos[],MATCH($C$2,Datos[#Headers],0),FALSE))/VLOOKUP($B67,Datos[],MATCH($C$2,Datos[#Headers],0),FALSE))</f>
        <v>57.912000000000035</v>
      </c>
      <c r="AK67" s="13">
        <f>IF($C$1="mm",VLOOKUP($B67,Datos[],MATCH($C$2,Datos[#Headers],0),FALSE)-VLOOKUP(AK$4,Datos[],MATCH($C$2,Datos[#Headers],0),FALSE),(VLOOKUP($B67,Datos[],MATCH($C$2,Datos[#Headers],0),FALSE)-VLOOKUP(AK$4,Datos[],MATCH($C$2,Datos[#Headers],0),FALSE))/VLOOKUP($B67,Datos[],MATCH($C$2,Datos[#Headers],0),FALSE))</f>
        <v>34.980000000000018</v>
      </c>
      <c r="AL67" s="13">
        <f>IF($C$1="mm",VLOOKUP($B67,Datos[],MATCH($C$2,Datos[#Headers],0),FALSE)-VLOOKUP(AL$4,Datos[],MATCH($C$2,Datos[#Headers],0),FALSE),(VLOOKUP($B67,Datos[],MATCH($C$2,Datos[#Headers],0),FALSE)-VLOOKUP(AL$4,Datos[],MATCH($C$2,Datos[#Headers],0),FALSE))/VLOOKUP($B67,Datos[],MATCH($C$2,Datos[#Headers],0),FALSE))</f>
        <v>10.980000000000018</v>
      </c>
      <c r="AM67" s="13">
        <f>IF($C$1="mm",VLOOKUP($B67,Datos[],MATCH($C$2,Datos[#Headers],0),FALSE)-VLOOKUP(AM$4,Datos[],MATCH($C$2,Datos[#Headers],0),FALSE),(VLOOKUP($B67,Datos[],MATCH($C$2,Datos[#Headers],0),FALSE)-VLOOKUP(AM$4,Datos[],MATCH($C$2,Datos[#Headers],0),FALSE))/VLOOKUP($B67,Datos[],MATCH($C$2,Datos[#Headers],0),FALSE))</f>
        <v>53.086000000000041</v>
      </c>
      <c r="AN67" s="13">
        <f>IF($C$1="mm",VLOOKUP($B67,Datos[],MATCH($C$2,Datos[#Headers],0),FALSE)-VLOOKUP(AN$4,Datos[],MATCH($C$2,Datos[#Headers],0),FALSE),(VLOOKUP($B67,Datos[],MATCH($C$2,Datos[#Headers],0),FALSE)-VLOOKUP(AN$4,Datos[],MATCH($C$2,Datos[#Headers],0),FALSE))/VLOOKUP($B67,Datos[],MATCH($C$2,Datos[#Headers],0),FALSE))</f>
        <v>25.908000000000015</v>
      </c>
      <c r="AO67" s="13">
        <f>IF($C$1="mm",VLOOKUP($B67,Datos[],MATCH($C$2,Datos[#Headers],0),FALSE)-VLOOKUP(AO$4,Datos[],MATCH($C$2,Datos[#Headers],0),FALSE),(VLOOKUP($B67,Datos[],MATCH($C$2,Datos[#Headers],0),FALSE)-VLOOKUP(AO$4,Datos[],MATCH($C$2,Datos[#Headers],0),FALSE))/VLOOKUP($B67,Datos[],MATCH($C$2,Datos[#Headers],0),FALSE))</f>
        <v>48.006000000000029</v>
      </c>
      <c r="AP67" s="13">
        <f>IF($C$1="mm",VLOOKUP($B67,Datos[],MATCH($C$2,Datos[#Headers],0),FALSE)-VLOOKUP(AP$4,Datos[],MATCH($C$2,Datos[#Headers],0),FALSE),(VLOOKUP($B67,Datos[],MATCH($C$2,Datos[#Headers],0),FALSE)-VLOOKUP(AP$4,Datos[],MATCH($C$2,Datos[#Headers],0),FALSE))/VLOOKUP($B67,Datos[],MATCH($C$2,Datos[#Headers],0),FALSE))</f>
        <v>43.180000000000007</v>
      </c>
      <c r="AQ67" s="13">
        <f>IF($C$1="mm",VLOOKUP($B67,Datos[],MATCH($C$2,Datos[#Headers],0),FALSE)-VLOOKUP(AQ$4,Datos[],MATCH($C$2,Datos[#Headers],0),FALSE),(VLOOKUP($B67,Datos[],MATCH($C$2,Datos[#Headers],0),FALSE)-VLOOKUP(AQ$4,Datos[],MATCH($C$2,Datos[#Headers],0),FALSE))/VLOOKUP($B67,Datos[],MATCH($C$2,Datos[#Headers],0),FALSE))</f>
        <v>4.9800000000000182</v>
      </c>
      <c r="AR67" s="13">
        <f>IF($C$1="mm",VLOOKUP($B67,Datos[],MATCH($C$2,Datos[#Headers],0),FALSE)-VLOOKUP(AR$4,Datos[],MATCH($C$2,Datos[#Headers],0),FALSE),(VLOOKUP($B67,Datos[],MATCH($C$2,Datos[#Headers],0),FALSE)-VLOOKUP(AR$4,Datos[],MATCH($C$2,Datos[#Headers],0),FALSE))/VLOOKUP($B67,Datos[],MATCH($C$2,Datos[#Headers],0),FALSE))</f>
        <v>12.980000000000018</v>
      </c>
      <c r="AS67" s="13">
        <f>IF($C$1="mm",VLOOKUP($B67,Datos[],MATCH($C$2,Datos[#Headers],0),FALSE)-VLOOKUP(AS$4,Datos[],MATCH($C$2,Datos[#Headers],0),FALSE),(VLOOKUP($B67,Datos[],MATCH($C$2,Datos[#Headers],0),FALSE)-VLOOKUP(AS$4,Datos[],MATCH($C$2,Datos[#Headers],0),FALSE))/VLOOKUP($B67,Datos[],MATCH($C$2,Datos[#Headers],0),FALSE))</f>
        <v>66.04000000000002</v>
      </c>
      <c r="AT67" s="13">
        <f>IF($C$1="mm",VLOOKUP($B67,Datos[],MATCH($C$2,Datos[#Headers],0),FALSE)-VLOOKUP(AT$4,Datos[],MATCH($C$2,Datos[#Headers],0),FALSE),(VLOOKUP($B67,Datos[],MATCH($C$2,Datos[#Headers],0),FALSE)-VLOOKUP(AT$4,Datos[],MATCH($C$2,Datos[#Headers],0),FALSE))/VLOOKUP($B67,Datos[],MATCH($C$2,Datos[#Headers],0),FALSE))</f>
        <v>49.53000000000003</v>
      </c>
      <c r="AU67" s="13">
        <f>IF($C$1="mm",VLOOKUP($B67,Datos[],MATCH($C$2,Datos[#Headers],0),FALSE)-VLOOKUP(AU$4,Datos[],MATCH($C$2,Datos[#Headers],0),FALSE),(VLOOKUP($B67,Datos[],MATCH($C$2,Datos[#Headers],0),FALSE)-VLOOKUP(AU$4,Datos[],MATCH($C$2,Datos[#Headers],0),FALSE))/VLOOKUP($B67,Datos[],MATCH($C$2,Datos[#Headers],0),FALSE))</f>
        <v>86.360000000000042</v>
      </c>
      <c r="AV67" s="13">
        <f>IF($C$1="mm",VLOOKUP($B67,Datos[],MATCH($C$2,Datos[#Headers],0),FALSE)-VLOOKUP(AV$4,Datos[],MATCH($C$2,Datos[#Headers],0),FALSE),(VLOOKUP($B67,Datos[],MATCH($C$2,Datos[#Headers],0),FALSE)-VLOOKUP(AV$4,Datos[],MATCH($C$2,Datos[#Headers],0),FALSE))/VLOOKUP($B67,Datos[],MATCH($C$2,Datos[#Headers],0),FALSE))</f>
        <v>10.980000000000018</v>
      </c>
      <c r="AW67" s="13">
        <f>IF($C$1="mm",VLOOKUP($B67,Datos[],MATCH($C$2,Datos[#Headers],0),FALSE)-VLOOKUP(AW$4,Datos[],MATCH($C$2,Datos[#Headers],0),FALSE),(VLOOKUP($B67,Datos[],MATCH($C$2,Datos[#Headers],0),FALSE)-VLOOKUP(AW$4,Datos[],MATCH($C$2,Datos[#Headers],0),FALSE))/VLOOKUP($B67,Datos[],MATCH($C$2,Datos[#Headers],0),FALSE))</f>
        <v>36.830000000000013</v>
      </c>
      <c r="AX67" s="13">
        <f>IF($C$1="mm",VLOOKUP($B67,Datos[],MATCH($C$2,Datos[#Headers],0),FALSE)-VLOOKUP(AX$4,Datos[],MATCH($C$2,Datos[#Headers],0),FALSE),(VLOOKUP($B67,Datos[],MATCH($C$2,Datos[#Headers],0),FALSE)-VLOOKUP(AX$4,Datos[],MATCH($C$2,Datos[#Headers],0),FALSE))/VLOOKUP($B67,Datos[],MATCH($C$2,Datos[#Headers],0),FALSE))</f>
        <v>11.430000000000035</v>
      </c>
      <c r="AY67" s="13">
        <f>IF($C$1="mm",VLOOKUP($B67,Datos[],MATCH($C$2,Datos[#Headers],0),FALSE)-VLOOKUP(AY$4,Datos[],MATCH($C$2,Datos[#Headers],0),FALSE),(VLOOKUP($B67,Datos[],MATCH($C$2,Datos[#Headers],0),FALSE)-VLOOKUP(AY$4,Datos[],MATCH($C$2,Datos[#Headers],0),FALSE))/VLOOKUP($B67,Datos[],MATCH($C$2,Datos[#Headers],0),FALSE))</f>
        <v>53.34</v>
      </c>
      <c r="AZ67" s="13">
        <f>IF($C$1="mm",VLOOKUP($B67,Datos[],MATCH($C$2,Datos[#Headers],0),FALSE)-VLOOKUP(AZ$4,Datos[],MATCH($C$2,Datos[#Headers],0),FALSE),(VLOOKUP($B67,Datos[],MATCH($C$2,Datos[#Headers],0),FALSE)-VLOOKUP(AZ$4,Datos[],MATCH($C$2,Datos[#Headers],0),FALSE))/VLOOKUP($B67,Datos[],MATCH($C$2,Datos[#Headers],0),FALSE))</f>
        <v>48.260000000000019</v>
      </c>
      <c r="BA67" s="13">
        <f>IF($C$1="mm",VLOOKUP($B67,Datos[],MATCH($C$2,Datos[#Headers],0),FALSE)-VLOOKUP(BA$4,Datos[],MATCH($C$2,Datos[#Headers],0),FALSE),(VLOOKUP($B67,Datos[],MATCH($C$2,Datos[#Headers],0),FALSE)-VLOOKUP(BA$4,Datos[],MATCH($C$2,Datos[#Headers],0),FALSE))/VLOOKUP($B67,Datos[],MATCH($C$2,Datos[#Headers],0),FALSE))</f>
        <v>66.04000000000002</v>
      </c>
      <c r="BB67" s="13" t="e">
        <f>IF($C$1="mm",VLOOKUP($B67,Datos[],MATCH($C$2,Datos[#Headers],0),FALSE)-VLOOKUP(BB$4,Datos[],MATCH($C$2,Datos[#Headers],0),FALSE),(VLOOKUP($B67,Datos[],MATCH($C$2,Datos[#Headers],0),FALSE)-VLOOKUP(BB$4,Datos[],MATCH($C$2,Datos[#Headers],0),FALSE))/VLOOKUP($B67,Datos[],MATCH($C$2,Datos[#Headers],0),FALSE))</f>
        <v>#N/A</v>
      </c>
      <c r="BC67" s="13">
        <f>IF($C$1="mm",VLOOKUP($B67,Datos[],MATCH($C$2,Datos[#Headers],0),FALSE)-VLOOKUP(BC$4,Datos[],MATCH($C$2,Datos[#Headers],0),FALSE),(VLOOKUP($B67,Datos[],MATCH($C$2,Datos[#Headers],0),FALSE)-VLOOKUP(BC$4,Datos[],MATCH($C$2,Datos[#Headers],0),FALSE))/VLOOKUP($B67,Datos[],MATCH($C$2,Datos[#Headers],0),FALSE))</f>
        <v>58.166000000000025</v>
      </c>
      <c r="BD67" s="13">
        <f>IF($C$1="mm",VLOOKUP($B67,Datos[],MATCH($C$2,Datos[#Headers],0),FALSE)-VLOOKUP(BD$4,Datos[],MATCH($C$2,Datos[#Headers],0),FALSE),(VLOOKUP($B67,Datos[],MATCH($C$2,Datos[#Headers],0),FALSE)-VLOOKUP(BD$4,Datos[],MATCH($C$2,Datos[#Headers],0),FALSE))/VLOOKUP($B67,Datos[],MATCH($C$2,Datos[#Headers],0),FALSE))</f>
        <v>30.480000000000018</v>
      </c>
      <c r="BE67" s="13">
        <f>IF($C$1="mm",VLOOKUP($B67,Datos[],MATCH($C$2,Datos[#Headers],0),FALSE)-VLOOKUP(BE$4,Datos[],MATCH($C$2,Datos[#Headers],0),FALSE),(VLOOKUP($B67,Datos[],MATCH($C$2,Datos[#Headers],0),FALSE)-VLOOKUP(BE$4,Datos[],MATCH($C$2,Datos[#Headers],0),FALSE))/VLOOKUP($B67,Datos[],MATCH($C$2,Datos[#Headers],0),FALSE))</f>
        <v>5.0800000000000125</v>
      </c>
      <c r="BF67" s="13">
        <f>IF($C$1="mm",VLOOKUP($B67,Datos[],MATCH($C$2,Datos[#Headers],0),FALSE)-VLOOKUP(BF$4,Datos[],MATCH($C$2,Datos[#Headers],0),FALSE),(VLOOKUP($B67,Datos[],MATCH($C$2,Datos[#Headers],0),FALSE)-VLOOKUP(BF$4,Datos[],MATCH($C$2,Datos[#Headers],0),FALSE))/VLOOKUP($B67,Datos[],MATCH($C$2,Datos[#Headers],0),FALSE))</f>
        <v>30.480000000000018</v>
      </c>
      <c r="BG67" s="13">
        <f>IF($C$1="mm",VLOOKUP($B67,Datos[],MATCH($C$2,Datos[#Headers],0),FALSE)-VLOOKUP(BG$4,Datos[],MATCH($C$2,Datos[#Headers],0),FALSE),(VLOOKUP($B67,Datos[],MATCH($C$2,Datos[#Headers],0),FALSE)-VLOOKUP(BG$4,Datos[],MATCH($C$2,Datos[#Headers],0),FALSE))/VLOOKUP($B67,Datos[],MATCH($C$2,Datos[#Headers],0),FALSE))</f>
        <v>17.78000000000003</v>
      </c>
      <c r="BH67" s="13">
        <f>IF($C$1="mm",VLOOKUP($B67,Datos[],MATCH($C$2,Datos[#Headers],0),FALSE)-VLOOKUP(BH$4,Datos[],MATCH($C$2,Datos[#Headers],0),FALSE),(VLOOKUP($B67,Datos[],MATCH($C$2,Datos[#Headers],0),FALSE)-VLOOKUP(BH$4,Datos[],MATCH($C$2,Datos[#Headers],0),FALSE))/VLOOKUP($B67,Datos[],MATCH($C$2,Datos[#Headers],0),FALSE))</f>
        <v>4.9800000000000182</v>
      </c>
      <c r="BI67" s="13">
        <f>IF($C$1="mm",VLOOKUP($B67,Datos[],MATCH($C$2,Datos[#Headers],0),FALSE)-VLOOKUP(BI$4,Datos[],MATCH($C$2,Datos[#Headers],0),FALSE),(VLOOKUP($B67,Datos[],MATCH($C$2,Datos[#Headers],0),FALSE)-VLOOKUP(BI$4,Datos[],MATCH($C$2,Datos[#Headers],0),FALSE))/VLOOKUP($B67,Datos[],MATCH($C$2,Datos[#Headers],0),FALSE))</f>
        <v>66.04000000000002</v>
      </c>
      <c r="BJ67" s="13">
        <f>IF($C$1="mm",VLOOKUP($B67,Datos[],MATCH($C$2,Datos[#Headers],0),FALSE)-VLOOKUP(BJ$4,Datos[],MATCH($C$2,Datos[#Headers],0),FALSE),(VLOOKUP($B67,Datos[],MATCH($C$2,Datos[#Headers],0),FALSE)-VLOOKUP(BJ$4,Datos[],MATCH($C$2,Datos[#Headers],0),FALSE))/VLOOKUP($B67,Datos[],MATCH($C$2,Datos[#Headers],0),FALSE))</f>
        <v>60.960000000000036</v>
      </c>
      <c r="BK67" s="13">
        <f>IF($C$1="mm",VLOOKUP($B67,Datos[],MATCH($C$2,Datos[#Headers],0),FALSE)-VLOOKUP(BK$4,Datos[],MATCH($C$2,Datos[#Headers],0),FALSE),(VLOOKUP($B67,Datos[],MATCH($C$2,Datos[#Headers],0),FALSE)-VLOOKUP(BK$4,Datos[],MATCH($C$2,Datos[#Headers],0),FALSE))/VLOOKUP($B67,Datos[],MATCH($C$2,Datos[#Headers],0),FALSE))</f>
        <v>33.020000000000039</v>
      </c>
      <c r="BL67" s="13">
        <f>IF($C$1="mm",VLOOKUP($B67,Datos[],MATCH($C$2,Datos[#Headers],0),FALSE)-VLOOKUP(BL$4,Datos[],MATCH($C$2,Datos[#Headers],0),FALSE),(VLOOKUP($B67,Datos[],MATCH($C$2,Datos[#Headers],0),FALSE)-VLOOKUP(BL$4,Datos[],MATCH($C$2,Datos[#Headers],0),FALSE))/VLOOKUP($B67,Datos[],MATCH($C$2,Datos[#Headers],0),FALSE))</f>
        <v>0</v>
      </c>
      <c r="BM67" s="13">
        <f>IF($C$1="mm",VLOOKUP($B67,Datos[],MATCH($C$2,Datos[#Headers],0),FALSE)-VLOOKUP(BM$4,Datos[],MATCH($C$2,Datos[#Headers],0),FALSE),(VLOOKUP($B67,Datos[],MATCH($C$2,Datos[#Headers],0),FALSE)-VLOOKUP(BM$4,Datos[],MATCH($C$2,Datos[#Headers],0),FALSE))/VLOOKUP($B67,Datos[],MATCH($C$2,Datos[#Headers],0),FALSE))</f>
        <v>0</v>
      </c>
    </row>
    <row r="68" spans="2:65" x14ac:dyDescent="0.55000000000000004">
      <c r="B68" s="6" t="s">
        <v>67</v>
      </c>
    </row>
    <row r="69" spans="2:65" x14ac:dyDescent="0.55000000000000004">
      <c r="B69" s="6" t="s">
        <v>68</v>
      </c>
    </row>
  </sheetData>
  <sheetProtection sheet="1" sort="0" autoFilter="0" pivotTables="0"/>
  <mergeCells count="6">
    <mergeCell ref="G2:J2"/>
    <mergeCell ref="G1:J1"/>
    <mergeCell ref="K1:O1"/>
    <mergeCell ref="K2:O2"/>
    <mergeCell ref="C1:F1"/>
    <mergeCell ref="C2:F2"/>
  </mergeCells>
  <conditionalFormatting sqref="B5:B67">
    <cfRule type="expression" dxfId="33" priority="7">
      <formula>$B5=$C$2</formula>
    </cfRule>
    <cfRule type="expression" dxfId="32" priority="8">
      <formula>$B5=$C$1</formula>
    </cfRule>
  </conditionalFormatting>
  <conditionalFormatting sqref="C5:BF67 C62:BG67">
    <cfRule type="expression" dxfId="31" priority="21">
      <formula>$B5=$K$1</formula>
    </cfRule>
    <cfRule type="expression" dxfId="30" priority="24">
      <formula>$C$1="mm"</formula>
    </cfRule>
  </conditionalFormatting>
  <conditionalFormatting sqref="C62:BG67 C4:BF67">
    <cfRule type="expression" dxfId="29" priority="20">
      <formula>C$4=$K$2</formula>
    </cfRule>
  </conditionalFormatting>
  <conditionalFormatting sqref="BG4:BG67">
    <cfRule type="expression" dxfId="28" priority="9">
      <formula>BG$4=$K$2</formula>
    </cfRule>
  </conditionalFormatting>
  <conditionalFormatting sqref="BG5:BG67">
    <cfRule type="expression" dxfId="27" priority="10">
      <formula>$B5=$K$1</formula>
    </cfRule>
    <cfRule type="expression" dxfId="26" priority="11">
      <formula>$C$1="mm"</formula>
    </cfRule>
  </conditionalFormatting>
  <conditionalFormatting sqref="BH5:BM67">
    <cfRule type="expression" dxfId="25" priority="1">
      <formula>BH$4=$K$2</formula>
    </cfRule>
    <cfRule type="expression" dxfId="24" priority="2">
      <formula>$B5=$K$1</formula>
    </cfRule>
    <cfRule type="expression" dxfId="23" priority="3">
      <formula>$C$1="mm"</formula>
    </cfRule>
    <cfRule type="expression" dxfId="22" priority="4">
      <formula>BH$4=$K$2</formula>
    </cfRule>
    <cfRule type="expression" dxfId="21" priority="5">
      <formula>$B5=$K$1</formula>
    </cfRule>
  </conditionalFormatting>
  <dataValidations count="3">
    <dataValidation type="list" allowBlank="1" showInputMessage="1" showErrorMessage="1" sqref="C1" xr:uid="{6F4C63E1-1D74-4275-800E-D7E9F2E6C949}">
      <formula1>$B$68:$B$69</formula1>
    </dataValidation>
    <dataValidation type="list" allowBlank="1" showInputMessage="1" showErrorMessage="1" sqref="K2:O2" xr:uid="{F0D89614-94D9-416F-9299-D81B10D7F66A}">
      <formula1>$C$4:$BF$4</formula1>
    </dataValidation>
    <dataValidation type="list" allowBlank="1" showInputMessage="1" showErrorMessage="1" sqref="K1:O1" xr:uid="{D71117F6-598E-408D-A569-AE04FED904BF}">
      <formula1>$B$5:$B$67</formula1>
    </dataValidation>
  </dataValidations>
  <hyperlinks>
    <hyperlink ref="B49" r:id="rId1" xr:uid="{59A328DD-3926-4A79-B1D5-54068A5596C8}"/>
    <hyperlink ref="B54" r:id="rId2" xr:uid="{E6FC6138-D47A-4A12-915A-7DFDFA2152EE}"/>
    <hyperlink ref="B56" r:id="rId3" display="Smith&amp;Wesson M&amp;P9 Shield Pluse Performance Center" xr:uid="{5E07C595-025A-4D22-8FEB-4D00B7FD728A}"/>
    <hyperlink ref="B53" r:id="rId4" xr:uid="{C0487217-5762-48C0-BE10-C6A967880D19}"/>
    <hyperlink ref="B47" r:id="rId5" xr:uid="{DDA53368-C4C3-4F51-8C94-AA81BBB901FA}"/>
    <hyperlink ref="B48" r:id="rId6" xr:uid="{5752A57D-8FDF-4D21-BA02-8FDF86708000}"/>
    <hyperlink ref="B52" r:id="rId7" xr:uid="{B89E02BF-CB61-4875-A16A-FE25601BBCA8}"/>
    <hyperlink ref="B51" r:id="rId8" xr:uid="{EED3C36F-A1AD-48DA-B36A-780DB9DC0D38}"/>
    <hyperlink ref="B6" r:id="rId9" xr:uid="{831DC3B4-291F-4038-A34F-AA77A1163609}"/>
    <hyperlink ref="B5" r:id="rId10" xr:uid="{C40CA9D6-C8E2-42B0-8C1C-5DD101591B17}"/>
    <hyperlink ref="B11" r:id="rId11" xr:uid="{B4E1C8D2-4489-4AC3-BAEA-9A06C8DC9A39}"/>
    <hyperlink ref="B14" r:id="rId12" xr:uid="{EF7CA2FB-4670-4FD8-9FE9-5DD421BE6A45}"/>
    <hyperlink ref="B16" r:id="rId13" xr:uid="{0F89F74F-8BA3-4527-BF91-15C6EDF38004}"/>
    <hyperlink ref="B15" r:id="rId14" xr:uid="{090D0A2F-5120-41B9-BD0D-226A65B6906B}"/>
    <hyperlink ref="B13" r:id="rId15" xr:uid="{F3A5FE49-9F0D-41E5-A7F4-31CC1BCA91B4}"/>
    <hyperlink ref="B9" r:id="rId16" xr:uid="{F2CC8405-FFF4-4E2C-A4CF-F0309B9CA8B5}"/>
    <hyperlink ref="B10" r:id="rId17" xr:uid="{E087C00F-1193-4AF6-ADC4-42CB97372550}"/>
    <hyperlink ref="B12" r:id="rId18" xr:uid="{6D4C4378-253C-480E-A8D6-842030BDE2FC}"/>
    <hyperlink ref="B8" r:id="rId19" xr:uid="{53C3D4BF-F39A-48B1-B78B-2EB0B6C87654}"/>
    <hyperlink ref="B44" r:id="rId20" xr:uid="{D51C66CB-B12F-48DD-BB50-655D1A367BF7}"/>
    <hyperlink ref="B35" r:id="rId21" xr:uid="{21AF5353-C388-458A-AA6C-F7323914BE15}"/>
    <hyperlink ref="B34" r:id="rId22" xr:uid="{6E8865AF-51CD-486F-9D08-149FEBD33676}"/>
    <hyperlink ref="B33" r:id="rId23" xr:uid="{240DCD99-32C4-428C-8674-552B68ECEDB4}"/>
    <hyperlink ref="B32" r:id="rId24" xr:uid="{C5D56556-9DB9-4341-A03B-2F67F4823660}"/>
    <hyperlink ref="B30" r:id="rId25" xr:uid="{6132261A-CC1E-4F13-A8EB-8AC417581DA8}"/>
    <hyperlink ref="B31" r:id="rId26" xr:uid="{953EB8E0-6E05-4E61-8F27-42BFD510B676}"/>
    <hyperlink ref="B57" r:id="rId27" xr:uid="{DE4C81F8-1EAA-4A1E-8F87-01D0998EF3B6}"/>
    <hyperlink ref="B28" r:id="rId28" xr:uid="{BC358DCE-16D7-453C-A966-058B18610C2B}"/>
    <hyperlink ref="B66" r:id="rId29" xr:uid="{7AF6916E-7D1B-46EA-AD33-C01BAC3E76C0}"/>
    <hyperlink ref="B67" r:id="rId30" xr:uid="{D7480E49-D0DD-4DE2-9D02-70B5C82DDAD1}"/>
    <hyperlink ref="B64" r:id="rId31" xr:uid="{CB71EE4B-436C-4892-ADE6-FAD9BC187517}"/>
    <hyperlink ref="B65" r:id="rId32" xr:uid="{13D4DFD4-E69F-428C-BF55-5FBBDEE04EF5}"/>
    <hyperlink ref="B59" r:id="rId33" xr:uid="{D15CABC3-F548-4967-848A-88C3399FE3F2}"/>
    <hyperlink ref="B58" r:id="rId34" xr:uid="{C3DB8701-AC11-4944-BD12-C0040C65BB12}"/>
    <hyperlink ref="B61" r:id="rId35" xr:uid="{3917F130-968C-4703-8FEB-1ED8118C10C3}"/>
    <hyperlink ref="B60" r:id="rId36" xr:uid="{E3ACFBEB-84AA-4C02-8983-9FE62D0A8144}"/>
    <hyperlink ref="B45" r:id="rId37" xr:uid="{C6139EDD-92F3-4DB3-A9EB-7822919CD06A}"/>
    <hyperlink ref="B39" r:id="rId38" xr:uid="{1AB2FE6A-A2D4-4574-962B-4B15EF8A18B2}"/>
    <hyperlink ref="B29" r:id="rId39" xr:uid="{FEBAE9A4-C0AD-457E-A650-36501E15E342}"/>
    <hyperlink ref="B25" r:id="rId40" xr:uid="{DBAB9BD4-A261-4744-B22F-20A870A48F0D}"/>
    <hyperlink ref="B23" r:id="rId41" xr:uid="{2B8FFE12-0484-42CA-AF47-6CCDB137FD22}"/>
    <hyperlink ref="B62" r:id="rId42" xr:uid="{3CB816DE-F2F5-4127-B8A2-5FB37ECFA348}"/>
    <hyperlink ref="B50" r:id="rId43" xr:uid="{8E591174-6D80-4C90-AFAC-C3392CD9BB3A}"/>
    <hyperlink ref="B7" r:id="rId44" display="Beretta 92 A1" xr:uid="{01ED0A68-39C2-486B-9522-7B312A3E27B6}"/>
    <hyperlink ref="B46" r:id="rId45" xr:uid="{452A0B79-6FEC-4FFD-A22D-44185F286E33}"/>
    <hyperlink ref="B40" r:id="rId46" xr:uid="{1F31BC8F-32C1-4055-A1E6-274CB8DEA2CB}"/>
    <hyperlink ref="B27" r:id="rId47" xr:uid="{E5054CC8-3126-4AFD-90BF-FAE6F50B534B}"/>
    <hyperlink ref="B63" r:id="rId48" xr:uid="{DBE43634-394F-492C-8204-8ABE80F2542C}"/>
    <hyperlink ref="B41" r:id="rId49" xr:uid="{8BE324E6-16A1-4A52-9C91-4DF19AC3869A}"/>
    <hyperlink ref="B36" r:id="rId50" xr:uid="{A6F72DAC-0EE1-4294-A21B-859D94604976}"/>
    <hyperlink ref="B37" r:id="rId51" xr:uid="{04DE8054-EC7E-4ACE-8983-7169680DC416}"/>
    <hyperlink ref="B38" r:id="rId52" xr:uid="{21D7800B-6B92-4FD9-B319-46E867C75B24}"/>
    <hyperlink ref="B55" r:id="rId53" xr:uid="{535FD6C4-D509-4FF5-BC26-9682297121B3}"/>
    <hyperlink ref="B26" r:id="rId54" xr:uid="{E7EBEEF1-23CA-4B6A-9C43-D5CFBE782194}"/>
    <hyperlink ref="B24" r:id="rId55" xr:uid="{95A494F0-F377-479D-94F4-E413E4DEDB33}"/>
    <hyperlink ref="B21" r:id="rId56" xr:uid="{A985B300-1EFD-4492-883C-38E8A7416F9C}"/>
    <hyperlink ref="B22" r:id="rId57" xr:uid="{D7259060-E209-4651-A36D-5A1504BC2DD5}"/>
    <hyperlink ref="B19" r:id="rId58" xr:uid="{3810DC7F-55ED-46D9-B512-B5B8082CC281}"/>
    <hyperlink ref="B20" r:id="rId59" xr:uid="{A403DC48-7C08-4DFC-B834-39EAD93722D9}"/>
    <hyperlink ref="B17" r:id="rId60" xr:uid="{F3C00F0D-DBF2-47AA-B39C-324A80672D68}"/>
    <hyperlink ref="B18" r:id="rId61" xr:uid="{5E5CD929-07F8-427B-A579-C5EC0DE906CA}"/>
  </hyperlinks>
  <pageMargins left="0.7" right="0.7" top="0.75" bottom="0.75" header="0.3" footer="0.3"/>
  <pageSetup paperSize="9" orientation="portrait" horizontalDpi="0" verticalDpi="0" r:id="rId62"/>
  <drawing r:id="rId63"/>
  <tableParts count="1">
    <tablePart r:id="rId6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E55198-74B7-4C66-A90F-7CC49ADC5886}">
          <x14:formula1>
            <xm:f>Datos!$E$4:$R$4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67B2-866E-4253-8E97-971450A36F05}">
  <dimension ref="B1:W24"/>
  <sheetViews>
    <sheetView showGridLines="0" showRowColHeaders="0" zoomScaleNormal="100" workbookViewId="0">
      <selection activeCell="B5" sqref="B5"/>
    </sheetView>
  </sheetViews>
  <sheetFormatPr defaultColWidth="8.9453125" defaultRowHeight="13.8" x14ac:dyDescent="0.55000000000000004"/>
  <cols>
    <col min="1" max="1" width="2.5234375" style="6" customWidth="1"/>
    <col min="2" max="2" width="32.89453125" style="6" bestFit="1" customWidth="1"/>
    <col min="3" max="21" width="6.20703125" style="6" customWidth="1"/>
    <col min="22" max="22" width="8.9453125" style="6"/>
    <col min="23" max="23" width="0" style="6" hidden="1" customWidth="1"/>
    <col min="24" max="16384" width="8.9453125" style="6"/>
  </cols>
  <sheetData>
    <row r="1" spans="2:23" ht="14.7" customHeight="1" thickTop="1" x14ac:dyDescent="0.55000000000000004">
      <c r="B1" s="18" t="s">
        <v>89</v>
      </c>
      <c r="C1" s="47" t="s">
        <v>68</v>
      </c>
      <c r="D1" s="47"/>
      <c r="E1" s="47"/>
      <c r="F1" s="48"/>
      <c r="G1" s="41" t="s">
        <v>87</v>
      </c>
      <c r="H1" s="42"/>
      <c r="I1" s="42"/>
      <c r="J1" s="42"/>
      <c r="K1" s="43"/>
      <c r="L1" s="43"/>
      <c r="M1" s="43"/>
      <c r="N1" s="43"/>
      <c r="O1" s="44"/>
      <c r="W1" s="6" t="s">
        <v>67</v>
      </c>
    </row>
    <row r="2" spans="2:23" ht="14.7" customHeight="1" thickBot="1" x14ac:dyDescent="0.6">
      <c r="B2" s="19" t="s">
        <v>90</v>
      </c>
      <c r="C2" s="49" t="s">
        <v>82</v>
      </c>
      <c r="D2" s="49"/>
      <c r="E2" s="49"/>
      <c r="F2" s="50"/>
      <c r="G2" s="39" t="s">
        <v>88</v>
      </c>
      <c r="H2" s="40"/>
      <c r="I2" s="40"/>
      <c r="J2" s="40"/>
      <c r="K2" s="45"/>
      <c r="L2" s="45"/>
      <c r="M2" s="45"/>
      <c r="N2" s="45"/>
      <c r="O2" s="46"/>
      <c r="W2" s="6" t="s">
        <v>68</v>
      </c>
    </row>
    <row r="3" spans="2:23" customFormat="1" ht="14.7" thickTop="1" x14ac:dyDescent="0.55000000000000004"/>
    <row r="4" spans="2:23" ht="149.35" customHeight="1" thickBot="1" x14ac:dyDescent="0.65">
      <c r="B4" s="21" t="s">
        <v>0</v>
      </c>
      <c r="C4" s="28">
        <f>B5</f>
        <v>0</v>
      </c>
      <c r="D4" s="22">
        <f>B6</f>
        <v>0</v>
      </c>
      <c r="E4" s="28">
        <f>B7</f>
        <v>0</v>
      </c>
      <c r="F4" s="22">
        <f>B8</f>
        <v>0</v>
      </c>
      <c r="G4" s="28">
        <f>B9</f>
        <v>0</v>
      </c>
      <c r="H4" s="22">
        <f>B10</f>
        <v>0</v>
      </c>
      <c r="I4" s="28">
        <f>B11</f>
        <v>0</v>
      </c>
      <c r="J4" s="22">
        <f>B12</f>
        <v>0</v>
      </c>
      <c r="K4" s="28">
        <f>B13</f>
        <v>0</v>
      </c>
      <c r="L4" s="22">
        <f>B14</f>
        <v>0</v>
      </c>
      <c r="M4" s="28">
        <f>B15</f>
        <v>0</v>
      </c>
      <c r="N4" s="22">
        <f>B16</f>
        <v>0</v>
      </c>
      <c r="O4" s="28">
        <f>B17</f>
        <v>0</v>
      </c>
      <c r="P4" s="22">
        <f>B18</f>
        <v>0</v>
      </c>
      <c r="Q4" s="28">
        <f>B19</f>
        <v>0</v>
      </c>
      <c r="R4" s="22">
        <f>B20</f>
        <v>0</v>
      </c>
      <c r="S4" s="28">
        <f>B21</f>
        <v>0</v>
      </c>
      <c r="T4" s="22">
        <f>B22</f>
        <v>0</v>
      </c>
      <c r="U4" s="28">
        <f>B23</f>
        <v>0</v>
      </c>
    </row>
    <row r="5" spans="2:23" s="10" customFormat="1" ht="29.7" customHeight="1" thickTop="1" x14ac:dyDescent="0.55000000000000004">
      <c r="B5" s="26"/>
      <c r="C5" s="23" t="e">
        <f>IF($C$1="mm",VLOOKUP($B5,Datos[],MATCH($C$2,Datos[#Headers],0),FALSE)-VLOOKUP(C$4,Datos[],MATCH($C$2,Datos[#Headers],0),FALSE),(VLOOKUP($B5,Datos[],MATCH($C$2,Datos[#Headers],0),FALSE)-VLOOKUP(C$4,Datos[],MATCH($C$2,Datos[#Headers],0),FALSE))/VLOOKUP($B5,Datos[],MATCH($C$2,Datos[#Headers],0),FALSE))</f>
        <v>#N/A</v>
      </c>
      <c r="D5" s="23" t="e">
        <f>IF($C$1="mm",VLOOKUP($B5,Datos[],MATCH($C$2,Datos[#Headers],0),FALSE)-VLOOKUP(D$4,Datos[],MATCH($C$2,Datos[#Headers],0),FALSE),(VLOOKUP($B5,Datos[],MATCH($C$2,Datos[#Headers],0),FALSE)-VLOOKUP(D$4,Datos[],MATCH($C$2,Datos[#Headers],0),FALSE))/VLOOKUP($B5,Datos[],MATCH($C$2,Datos[#Headers],0),FALSE))</f>
        <v>#N/A</v>
      </c>
      <c r="E5" s="23" t="e">
        <f>IF($C$1="mm",VLOOKUP($B5,Datos[],MATCH($C$2,Datos[#Headers],0),FALSE)-VLOOKUP(E$4,Datos[],MATCH($C$2,Datos[#Headers],0),FALSE),(VLOOKUP($B5,Datos[],MATCH($C$2,Datos[#Headers],0),FALSE)-VLOOKUP(E$4,Datos[],MATCH($C$2,Datos[#Headers],0),FALSE))/VLOOKUP($B5,Datos[],MATCH($C$2,Datos[#Headers],0),FALSE))</f>
        <v>#N/A</v>
      </c>
      <c r="F5" s="23" t="e">
        <f>IF($C$1="mm",VLOOKUP($B5,Datos[],MATCH($C$2,Datos[#Headers],0),FALSE)-VLOOKUP(F$4,Datos[],MATCH($C$2,Datos[#Headers],0),FALSE),(VLOOKUP($B5,Datos[],MATCH($C$2,Datos[#Headers],0),FALSE)-VLOOKUP(F$4,Datos[],MATCH($C$2,Datos[#Headers],0),FALSE))/VLOOKUP($B5,Datos[],MATCH($C$2,Datos[#Headers],0),FALSE))</f>
        <v>#N/A</v>
      </c>
      <c r="G5" s="23" t="e">
        <f>IF($C$1="mm",VLOOKUP($B5,Datos[],MATCH($C$2,Datos[#Headers],0),FALSE)-VLOOKUP(G$4,Datos[],MATCH($C$2,Datos[#Headers],0),FALSE),(VLOOKUP($B5,Datos[],MATCH($C$2,Datos[#Headers],0),FALSE)-VLOOKUP(G$4,Datos[],MATCH($C$2,Datos[#Headers],0),FALSE))/VLOOKUP($B5,Datos[],MATCH($C$2,Datos[#Headers],0),FALSE))</f>
        <v>#N/A</v>
      </c>
      <c r="H5" s="23" t="e">
        <f>IF($C$1="mm",VLOOKUP($B5,Datos[],MATCH($C$2,Datos[#Headers],0),FALSE)-VLOOKUP(H$4,Datos[],MATCH($C$2,Datos[#Headers],0),FALSE),(VLOOKUP($B5,Datos[],MATCH($C$2,Datos[#Headers],0),FALSE)-VLOOKUP(H$4,Datos[],MATCH($C$2,Datos[#Headers],0),FALSE))/VLOOKUP($B5,Datos[],MATCH($C$2,Datos[#Headers],0),FALSE))</f>
        <v>#N/A</v>
      </c>
      <c r="I5" s="23" t="e">
        <f>IF($C$1="mm",VLOOKUP($B5,Datos[],MATCH($C$2,Datos[#Headers],0),FALSE)-VLOOKUP(I$4,Datos[],MATCH($C$2,Datos[#Headers],0),FALSE),(VLOOKUP($B5,Datos[],MATCH($C$2,Datos[#Headers],0),FALSE)-VLOOKUP(I$4,Datos[],MATCH($C$2,Datos[#Headers],0),FALSE))/VLOOKUP($B5,Datos[],MATCH($C$2,Datos[#Headers],0),FALSE))</f>
        <v>#N/A</v>
      </c>
      <c r="J5" s="23" t="e">
        <f>IF($C$1="mm",VLOOKUP($B5,Datos[],MATCH($C$2,Datos[#Headers],0),FALSE)-VLOOKUP(J$4,Datos[],MATCH($C$2,Datos[#Headers],0),FALSE),(VLOOKUP($B5,Datos[],MATCH($C$2,Datos[#Headers],0),FALSE)-VLOOKUP(J$4,Datos[],MATCH($C$2,Datos[#Headers],0),FALSE))/VLOOKUP($B5,Datos[],MATCH($C$2,Datos[#Headers],0),FALSE))</f>
        <v>#N/A</v>
      </c>
      <c r="K5" s="23" t="e">
        <f>IF($C$1="mm",VLOOKUP($B5,Datos[],MATCH($C$2,Datos[#Headers],0),FALSE)-VLOOKUP(K$4,Datos[],MATCH($C$2,Datos[#Headers],0),FALSE),(VLOOKUP($B5,Datos[],MATCH($C$2,Datos[#Headers],0),FALSE)-VLOOKUP(K$4,Datos[],MATCH($C$2,Datos[#Headers],0),FALSE))/VLOOKUP($B5,Datos[],MATCH($C$2,Datos[#Headers],0),FALSE))</f>
        <v>#N/A</v>
      </c>
      <c r="L5" s="23" t="e">
        <f>IF($C$1="mm",VLOOKUP($B5,Datos[],MATCH($C$2,Datos[#Headers],0),FALSE)-VLOOKUP(L$4,Datos[],MATCH($C$2,Datos[#Headers],0),FALSE),(VLOOKUP($B5,Datos[],MATCH($C$2,Datos[#Headers],0),FALSE)-VLOOKUP(L$4,Datos[],MATCH($C$2,Datos[#Headers],0),FALSE))/VLOOKUP($B5,Datos[],MATCH($C$2,Datos[#Headers],0),FALSE))</f>
        <v>#N/A</v>
      </c>
      <c r="M5" s="23" t="e">
        <f>IF($C$1="mm",VLOOKUP($B5,Datos[],MATCH($C$2,Datos[#Headers],0),FALSE)-VLOOKUP(M$4,Datos[],MATCH($C$2,Datos[#Headers],0),FALSE),(VLOOKUP($B5,Datos[],MATCH($C$2,Datos[#Headers],0),FALSE)-VLOOKUP(M$4,Datos[],MATCH($C$2,Datos[#Headers],0),FALSE))/VLOOKUP($B5,Datos[],MATCH($C$2,Datos[#Headers],0),FALSE))</f>
        <v>#N/A</v>
      </c>
      <c r="N5" s="23" t="e">
        <f>IF($C$1="mm",VLOOKUP($B5,Datos[],MATCH($C$2,Datos[#Headers],0),FALSE)-VLOOKUP(N$4,Datos[],MATCH($C$2,Datos[#Headers],0),FALSE),(VLOOKUP($B5,Datos[],MATCH($C$2,Datos[#Headers],0),FALSE)-VLOOKUP(N$4,Datos[],MATCH($C$2,Datos[#Headers],0),FALSE))/VLOOKUP($B5,Datos[],MATCH($C$2,Datos[#Headers],0),FALSE))</f>
        <v>#N/A</v>
      </c>
      <c r="O5" s="23" t="e">
        <f>IF($C$1="mm",VLOOKUP($B5,Datos[],MATCH($C$2,Datos[#Headers],0),FALSE)-VLOOKUP(O$4,Datos[],MATCH($C$2,Datos[#Headers],0),FALSE),(VLOOKUP($B5,Datos[],MATCH($C$2,Datos[#Headers],0),FALSE)-VLOOKUP(O$4,Datos[],MATCH($C$2,Datos[#Headers],0),FALSE))/VLOOKUP($B5,Datos[],MATCH($C$2,Datos[#Headers],0),FALSE))</f>
        <v>#N/A</v>
      </c>
      <c r="P5" s="23" t="e">
        <f>IF($C$1="mm",VLOOKUP($B5,Datos[],MATCH($C$2,Datos[#Headers],0),FALSE)-VLOOKUP(P$4,Datos[],MATCH($C$2,Datos[#Headers],0),FALSE),(VLOOKUP($B5,Datos[],MATCH($C$2,Datos[#Headers],0),FALSE)-VLOOKUP(P$4,Datos[],MATCH($C$2,Datos[#Headers],0),FALSE))/VLOOKUP($B5,Datos[],MATCH($C$2,Datos[#Headers],0),FALSE))</f>
        <v>#N/A</v>
      </c>
      <c r="Q5" s="23" t="e">
        <f>IF($C$1="mm",VLOOKUP($B5,Datos[],MATCH($C$2,Datos[#Headers],0),FALSE)-VLOOKUP(Q$4,Datos[],MATCH($C$2,Datos[#Headers],0),FALSE),(VLOOKUP($B5,Datos[],MATCH($C$2,Datos[#Headers],0),FALSE)-VLOOKUP(Q$4,Datos[],MATCH($C$2,Datos[#Headers],0),FALSE))/VLOOKUP($B5,Datos[],MATCH($C$2,Datos[#Headers],0),FALSE))</f>
        <v>#N/A</v>
      </c>
      <c r="R5" s="23" t="e">
        <f>IF($C$1="mm",VLOOKUP($B5,Datos[],MATCH($C$2,Datos[#Headers],0),FALSE)-VLOOKUP(R$4,Datos[],MATCH($C$2,Datos[#Headers],0),FALSE),(VLOOKUP($B5,Datos[],MATCH($C$2,Datos[#Headers],0),FALSE)-VLOOKUP(R$4,Datos[],MATCH($C$2,Datos[#Headers],0),FALSE))/VLOOKUP($B5,Datos[],MATCH($C$2,Datos[#Headers],0),FALSE))</f>
        <v>#N/A</v>
      </c>
      <c r="S5" s="23" t="e">
        <f>IF($C$1="mm",VLOOKUP($B5,Datos[],MATCH($C$2,Datos[#Headers],0),FALSE)-VLOOKUP(S$4,Datos[],MATCH($C$2,Datos[#Headers],0),FALSE),(VLOOKUP($B5,Datos[],MATCH($C$2,Datos[#Headers],0),FALSE)-VLOOKUP(S$4,Datos[],MATCH($C$2,Datos[#Headers],0),FALSE))/VLOOKUP($B5,Datos[],MATCH($C$2,Datos[#Headers],0),FALSE))</f>
        <v>#N/A</v>
      </c>
      <c r="T5" s="23" t="e">
        <f>IF($C$1="mm",VLOOKUP($B5,Datos[],MATCH($C$2,Datos[#Headers],0),FALSE)-VLOOKUP(T$4,Datos[],MATCH($C$2,Datos[#Headers],0),FALSE),(VLOOKUP($B5,Datos[],MATCH($C$2,Datos[#Headers],0),FALSE)-VLOOKUP(T$4,Datos[],MATCH($C$2,Datos[#Headers],0),FALSE))/VLOOKUP($B5,Datos[],MATCH($C$2,Datos[#Headers],0),FALSE))</f>
        <v>#N/A</v>
      </c>
      <c r="U5" s="23" t="e">
        <f>IF($C$1="mm",VLOOKUP($B5,Datos[],MATCH($C$2,Datos[#Headers],0),FALSE)-VLOOKUP(U$4,Datos[],MATCH($C$2,Datos[#Headers],0),FALSE),(VLOOKUP($B5,Datos[],MATCH($C$2,Datos[#Headers],0),FALSE)-VLOOKUP(U$4,Datos[],MATCH($C$2,Datos[#Headers],0),FALSE))/VLOOKUP($B5,Datos[],MATCH($C$2,Datos[#Headers],0),FALSE))</f>
        <v>#N/A</v>
      </c>
    </row>
    <row r="6" spans="2:23" s="10" customFormat="1" ht="29.7" customHeight="1" x14ac:dyDescent="0.55000000000000004">
      <c r="B6" s="27"/>
      <c r="C6" s="24" t="e">
        <f>IF($C$1="mm",VLOOKUP($B6,Datos[],MATCH($C$2,Datos[#Headers],0),FALSE)-VLOOKUP(C$4,Datos[],MATCH($C$2,Datos[#Headers],0),FALSE),(VLOOKUP($B6,Datos[],MATCH($C$2,Datos[#Headers],0),FALSE)-VLOOKUP(C$4,Datos[],MATCH($C$2,Datos[#Headers],0),FALSE))/VLOOKUP($B6,Datos[],MATCH($C$2,Datos[#Headers],0),FALSE))</f>
        <v>#N/A</v>
      </c>
      <c r="D6" s="25" t="e">
        <f>IF($C$1="mm",VLOOKUP($B6,Datos[],MATCH($C$2,Datos[#Headers],0),FALSE)-VLOOKUP(D$4,Datos[],MATCH($C$2,Datos[#Headers],0),FALSE),(VLOOKUP($B6,Datos[],MATCH($C$2,Datos[#Headers],0),FALSE)-VLOOKUP(D$4,Datos[],MATCH($C$2,Datos[#Headers],0),FALSE))/VLOOKUP($B6,Datos[],MATCH($C$2,Datos[#Headers],0),FALSE))</f>
        <v>#N/A</v>
      </c>
      <c r="E6" s="24" t="e">
        <f>IF($C$1="mm",VLOOKUP($B6,Datos[],MATCH($C$2,Datos[#Headers],0),FALSE)-VLOOKUP(E$4,Datos[],MATCH($C$2,Datos[#Headers],0),FALSE),(VLOOKUP($B6,Datos[],MATCH($C$2,Datos[#Headers],0),FALSE)-VLOOKUP(E$4,Datos[],MATCH($C$2,Datos[#Headers],0),FALSE))/VLOOKUP($B6,Datos[],MATCH($C$2,Datos[#Headers],0),FALSE))</f>
        <v>#N/A</v>
      </c>
      <c r="F6" s="25" t="e">
        <f>IF($C$1="mm",VLOOKUP($B6,Datos[],MATCH($C$2,Datos[#Headers],0),FALSE)-VLOOKUP(F$4,Datos[],MATCH($C$2,Datos[#Headers],0),FALSE),(VLOOKUP($B6,Datos[],MATCH($C$2,Datos[#Headers],0),FALSE)-VLOOKUP(F$4,Datos[],MATCH($C$2,Datos[#Headers],0),FALSE))/VLOOKUP($B6,Datos[],MATCH($C$2,Datos[#Headers],0),FALSE))</f>
        <v>#N/A</v>
      </c>
      <c r="G6" s="24" t="e">
        <f>IF($C$1="mm",VLOOKUP($B6,Datos[],MATCH($C$2,Datos[#Headers],0),FALSE)-VLOOKUP(G$4,Datos[],MATCH($C$2,Datos[#Headers],0),FALSE),(VLOOKUP($B6,Datos[],MATCH($C$2,Datos[#Headers],0),FALSE)-VLOOKUP(G$4,Datos[],MATCH($C$2,Datos[#Headers],0),FALSE))/VLOOKUP($B6,Datos[],MATCH($C$2,Datos[#Headers],0),FALSE))</f>
        <v>#N/A</v>
      </c>
      <c r="H6" s="25" t="e">
        <f>IF($C$1="mm",VLOOKUP($B6,Datos[],MATCH($C$2,Datos[#Headers],0),FALSE)-VLOOKUP(H$4,Datos[],MATCH($C$2,Datos[#Headers],0),FALSE),(VLOOKUP($B6,Datos[],MATCH($C$2,Datos[#Headers],0),FALSE)-VLOOKUP(H$4,Datos[],MATCH($C$2,Datos[#Headers],0),FALSE))/VLOOKUP($B6,Datos[],MATCH($C$2,Datos[#Headers],0),FALSE))</f>
        <v>#N/A</v>
      </c>
      <c r="I6" s="24" t="e">
        <f>IF($C$1="mm",VLOOKUP($B6,Datos[],MATCH($C$2,Datos[#Headers],0),FALSE)-VLOOKUP(I$4,Datos[],MATCH($C$2,Datos[#Headers],0),FALSE),(VLOOKUP($B6,Datos[],MATCH($C$2,Datos[#Headers],0),FALSE)-VLOOKUP(I$4,Datos[],MATCH($C$2,Datos[#Headers],0),FALSE))/VLOOKUP($B6,Datos[],MATCH($C$2,Datos[#Headers],0),FALSE))</f>
        <v>#N/A</v>
      </c>
      <c r="J6" s="25" t="e">
        <f>IF($C$1="mm",VLOOKUP($B6,Datos[],MATCH($C$2,Datos[#Headers],0),FALSE)-VLOOKUP(J$4,Datos[],MATCH($C$2,Datos[#Headers],0),FALSE),(VLOOKUP($B6,Datos[],MATCH($C$2,Datos[#Headers],0),FALSE)-VLOOKUP(J$4,Datos[],MATCH($C$2,Datos[#Headers],0),FALSE))/VLOOKUP($B6,Datos[],MATCH($C$2,Datos[#Headers],0),FALSE))</f>
        <v>#N/A</v>
      </c>
      <c r="K6" s="24" t="e">
        <f>IF($C$1="mm",VLOOKUP($B6,Datos[],MATCH($C$2,Datos[#Headers],0),FALSE)-VLOOKUP(K$4,Datos[],MATCH($C$2,Datos[#Headers],0),FALSE),(VLOOKUP($B6,Datos[],MATCH($C$2,Datos[#Headers],0),FALSE)-VLOOKUP(K$4,Datos[],MATCH($C$2,Datos[#Headers],0),FALSE))/VLOOKUP($B6,Datos[],MATCH($C$2,Datos[#Headers],0),FALSE))</f>
        <v>#N/A</v>
      </c>
      <c r="L6" s="25" t="e">
        <f>IF($C$1="mm",VLOOKUP($B6,Datos[],MATCH($C$2,Datos[#Headers],0),FALSE)-VLOOKUP(L$4,Datos[],MATCH($C$2,Datos[#Headers],0),FALSE),(VLOOKUP($B6,Datos[],MATCH($C$2,Datos[#Headers],0),FALSE)-VLOOKUP(L$4,Datos[],MATCH($C$2,Datos[#Headers],0),FALSE))/VLOOKUP($B6,Datos[],MATCH($C$2,Datos[#Headers],0),FALSE))</f>
        <v>#N/A</v>
      </c>
      <c r="M6" s="24" t="e">
        <f>IF($C$1="mm",VLOOKUP($B6,Datos[],MATCH($C$2,Datos[#Headers],0),FALSE)-VLOOKUP(M$4,Datos[],MATCH($C$2,Datos[#Headers],0),FALSE),(VLOOKUP($B6,Datos[],MATCH($C$2,Datos[#Headers],0),FALSE)-VLOOKUP(M$4,Datos[],MATCH($C$2,Datos[#Headers],0),FALSE))/VLOOKUP($B6,Datos[],MATCH($C$2,Datos[#Headers],0),FALSE))</f>
        <v>#N/A</v>
      </c>
      <c r="N6" s="25" t="e">
        <f>IF($C$1="mm",VLOOKUP($B6,Datos[],MATCH($C$2,Datos[#Headers],0),FALSE)-VLOOKUP(N$4,Datos[],MATCH($C$2,Datos[#Headers],0),FALSE),(VLOOKUP($B6,Datos[],MATCH($C$2,Datos[#Headers],0),FALSE)-VLOOKUP(N$4,Datos[],MATCH($C$2,Datos[#Headers],0),FALSE))/VLOOKUP($B6,Datos[],MATCH($C$2,Datos[#Headers],0),FALSE))</f>
        <v>#N/A</v>
      </c>
      <c r="O6" s="24" t="e">
        <f>IF($C$1="mm",VLOOKUP($B6,Datos[],MATCH($C$2,Datos[#Headers],0),FALSE)-VLOOKUP(O$4,Datos[],MATCH($C$2,Datos[#Headers],0),FALSE),(VLOOKUP($B6,Datos[],MATCH($C$2,Datos[#Headers],0),FALSE)-VLOOKUP(O$4,Datos[],MATCH($C$2,Datos[#Headers],0),FALSE))/VLOOKUP($B6,Datos[],MATCH($C$2,Datos[#Headers],0),FALSE))</f>
        <v>#N/A</v>
      </c>
      <c r="P6" s="25" t="e">
        <f>IF($C$1="mm",VLOOKUP($B6,Datos[],MATCH($C$2,Datos[#Headers],0),FALSE)-VLOOKUP(P$4,Datos[],MATCH($C$2,Datos[#Headers],0),FALSE),(VLOOKUP($B6,Datos[],MATCH($C$2,Datos[#Headers],0),FALSE)-VLOOKUP(P$4,Datos[],MATCH($C$2,Datos[#Headers],0),FALSE))/VLOOKUP($B6,Datos[],MATCH($C$2,Datos[#Headers],0),FALSE))</f>
        <v>#N/A</v>
      </c>
      <c r="Q6" s="24" t="e">
        <f>IF($C$1="mm",VLOOKUP($B6,Datos[],MATCH($C$2,Datos[#Headers],0),FALSE)-VLOOKUP(Q$4,Datos[],MATCH($C$2,Datos[#Headers],0),FALSE),(VLOOKUP($B6,Datos[],MATCH($C$2,Datos[#Headers],0),FALSE)-VLOOKUP(Q$4,Datos[],MATCH($C$2,Datos[#Headers],0),FALSE))/VLOOKUP($B6,Datos[],MATCH($C$2,Datos[#Headers],0),FALSE))</f>
        <v>#N/A</v>
      </c>
      <c r="R6" s="25" t="e">
        <f>IF($C$1="mm",VLOOKUP($B6,Datos[],MATCH($C$2,Datos[#Headers],0),FALSE)-VLOOKUP(R$4,Datos[],MATCH($C$2,Datos[#Headers],0),FALSE),(VLOOKUP($B6,Datos[],MATCH($C$2,Datos[#Headers],0),FALSE)-VLOOKUP(R$4,Datos[],MATCH($C$2,Datos[#Headers],0),FALSE))/VLOOKUP($B6,Datos[],MATCH($C$2,Datos[#Headers],0),FALSE))</f>
        <v>#N/A</v>
      </c>
      <c r="S6" s="24" t="e">
        <f>IF($C$1="mm",VLOOKUP($B6,Datos[],MATCH($C$2,Datos[#Headers],0),FALSE)-VLOOKUP(S$4,Datos[],MATCH($C$2,Datos[#Headers],0),FALSE),(VLOOKUP($B6,Datos[],MATCH($C$2,Datos[#Headers],0),FALSE)-VLOOKUP(S$4,Datos[],MATCH($C$2,Datos[#Headers],0),FALSE))/VLOOKUP($B6,Datos[],MATCH($C$2,Datos[#Headers],0),FALSE))</f>
        <v>#N/A</v>
      </c>
      <c r="T6" s="25" t="e">
        <f>IF($C$1="mm",VLOOKUP($B6,Datos[],MATCH($C$2,Datos[#Headers],0),FALSE)-VLOOKUP(T$4,Datos[],MATCH($C$2,Datos[#Headers],0),FALSE),(VLOOKUP($B6,Datos[],MATCH($C$2,Datos[#Headers],0),FALSE)-VLOOKUP(T$4,Datos[],MATCH($C$2,Datos[#Headers],0),FALSE))/VLOOKUP($B6,Datos[],MATCH($C$2,Datos[#Headers],0),FALSE))</f>
        <v>#N/A</v>
      </c>
      <c r="U6" s="24" t="e">
        <f>IF($C$1="mm",VLOOKUP($B6,Datos[],MATCH($C$2,Datos[#Headers],0),FALSE)-VLOOKUP(U$4,Datos[],MATCH($C$2,Datos[#Headers],0),FALSE),(VLOOKUP($B6,Datos[],MATCH($C$2,Datos[#Headers],0),FALSE)-VLOOKUP(U$4,Datos[],MATCH($C$2,Datos[#Headers],0),FALSE))/VLOOKUP($B6,Datos[],MATCH($C$2,Datos[#Headers],0),FALSE))</f>
        <v>#N/A</v>
      </c>
    </row>
    <row r="7" spans="2:23" s="10" customFormat="1" ht="29.7" customHeight="1" x14ac:dyDescent="0.55000000000000004">
      <c r="B7" s="27"/>
      <c r="C7" s="25" t="e">
        <f>IF($C$1="mm",VLOOKUP($B7,Datos[],MATCH($C$2,Datos[#Headers],0),FALSE)-VLOOKUP(C$4,Datos[],MATCH($C$2,Datos[#Headers],0),FALSE),(VLOOKUP($B7,Datos[],MATCH($C$2,Datos[#Headers],0),FALSE)-VLOOKUP(C$4,Datos[],MATCH($C$2,Datos[#Headers],0),FALSE))/VLOOKUP($B7,Datos[],MATCH($C$2,Datos[#Headers],0),FALSE))</f>
        <v>#N/A</v>
      </c>
      <c r="D7" s="25" t="e">
        <f>IF($C$1="mm",VLOOKUP($B7,Datos[],MATCH($C$2,Datos[#Headers],0),FALSE)-VLOOKUP(D$4,Datos[],MATCH($C$2,Datos[#Headers],0),FALSE),(VLOOKUP($B7,Datos[],MATCH($C$2,Datos[#Headers],0),FALSE)-VLOOKUP(D$4,Datos[],MATCH($C$2,Datos[#Headers],0),FALSE))/VLOOKUP($B7,Datos[],MATCH($C$2,Datos[#Headers],0),FALSE))</f>
        <v>#N/A</v>
      </c>
      <c r="E7" s="25" t="e">
        <f>IF($C$1="mm",VLOOKUP($B7,Datos[],MATCH($C$2,Datos[#Headers],0),FALSE)-VLOOKUP(E$4,Datos[],MATCH($C$2,Datos[#Headers],0),FALSE),(VLOOKUP($B7,Datos[],MATCH($C$2,Datos[#Headers],0),FALSE)-VLOOKUP(E$4,Datos[],MATCH($C$2,Datos[#Headers],0),FALSE))/VLOOKUP($B7,Datos[],MATCH($C$2,Datos[#Headers],0),FALSE))</f>
        <v>#N/A</v>
      </c>
      <c r="F7" s="25" t="e">
        <f>IF($C$1="mm",VLOOKUP($B7,Datos[],MATCH($C$2,Datos[#Headers],0),FALSE)-VLOOKUP(F$4,Datos[],MATCH($C$2,Datos[#Headers],0),FALSE),(VLOOKUP($B7,Datos[],MATCH($C$2,Datos[#Headers],0),FALSE)-VLOOKUP(F$4,Datos[],MATCH($C$2,Datos[#Headers],0),FALSE))/VLOOKUP($B7,Datos[],MATCH($C$2,Datos[#Headers],0),FALSE))</f>
        <v>#N/A</v>
      </c>
      <c r="G7" s="25" t="e">
        <f>IF($C$1="mm",VLOOKUP($B7,Datos[],MATCH($C$2,Datos[#Headers],0),FALSE)-VLOOKUP(G$4,Datos[],MATCH($C$2,Datos[#Headers],0),FALSE),(VLOOKUP($B7,Datos[],MATCH($C$2,Datos[#Headers],0),FALSE)-VLOOKUP(G$4,Datos[],MATCH($C$2,Datos[#Headers],0),FALSE))/VLOOKUP($B7,Datos[],MATCH($C$2,Datos[#Headers],0),FALSE))</f>
        <v>#N/A</v>
      </c>
      <c r="H7" s="25" t="e">
        <f>IF($C$1="mm",VLOOKUP($B7,Datos[],MATCH($C$2,Datos[#Headers],0),FALSE)-VLOOKUP(H$4,Datos[],MATCH($C$2,Datos[#Headers],0),FALSE),(VLOOKUP($B7,Datos[],MATCH($C$2,Datos[#Headers],0),FALSE)-VLOOKUP(H$4,Datos[],MATCH($C$2,Datos[#Headers],0),FALSE))/VLOOKUP($B7,Datos[],MATCH($C$2,Datos[#Headers],0),FALSE))</f>
        <v>#N/A</v>
      </c>
      <c r="I7" s="25" t="e">
        <f>IF($C$1="mm",VLOOKUP($B7,Datos[],MATCH($C$2,Datos[#Headers],0),FALSE)-VLOOKUP(I$4,Datos[],MATCH($C$2,Datos[#Headers],0),FALSE),(VLOOKUP($B7,Datos[],MATCH($C$2,Datos[#Headers],0),FALSE)-VLOOKUP(I$4,Datos[],MATCH($C$2,Datos[#Headers],0),FALSE))/VLOOKUP($B7,Datos[],MATCH($C$2,Datos[#Headers],0),FALSE))</f>
        <v>#N/A</v>
      </c>
      <c r="J7" s="25" t="e">
        <f>IF($C$1="mm",VLOOKUP($B7,Datos[],MATCH($C$2,Datos[#Headers],0),FALSE)-VLOOKUP(J$4,Datos[],MATCH($C$2,Datos[#Headers],0),FALSE),(VLOOKUP($B7,Datos[],MATCH($C$2,Datos[#Headers],0),FALSE)-VLOOKUP(J$4,Datos[],MATCH($C$2,Datos[#Headers],0),FALSE))/VLOOKUP($B7,Datos[],MATCH($C$2,Datos[#Headers],0),FALSE))</f>
        <v>#N/A</v>
      </c>
      <c r="K7" s="25" t="e">
        <f>IF($C$1="mm",VLOOKUP($B7,Datos[],MATCH($C$2,Datos[#Headers],0),FALSE)-VLOOKUP(K$4,Datos[],MATCH($C$2,Datos[#Headers],0),FALSE),(VLOOKUP($B7,Datos[],MATCH($C$2,Datos[#Headers],0),FALSE)-VLOOKUP(K$4,Datos[],MATCH($C$2,Datos[#Headers],0),FALSE))/VLOOKUP($B7,Datos[],MATCH($C$2,Datos[#Headers],0),FALSE))</f>
        <v>#N/A</v>
      </c>
      <c r="L7" s="25" t="e">
        <f>IF($C$1="mm",VLOOKUP($B7,Datos[],MATCH($C$2,Datos[#Headers],0),FALSE)-VLOOKUP(L$4,Datos[],MATCH($C$2,Datos[#Headers],0),FALSE),(VLOOKUP($B7,Datos[],MATCH($C$2,Datos[#Headers],0),FALSE)-VLOOKUP(L$4,Datos[],MATCH($C$2,Datos[#Headers],0),FALSE))/VLOOKUP($B7,Datos[],MATCH($C$2,Datos[#Headers],0),FALSE))</f>
        <v>#N/A</v>
      </c>
      <c r="M7" s="25" t="e">
        <f>IF($C$1="mm",VLOOKUP($B7,Datos[],MATCH($C$2,Datos[#Headers],0),FALSE)-VLOOKUP(M$4,Datos[],MATCH($C$2,Datos[#Headers],0),FALSE),(VLOOKUP($B7,Datos[],MATCH($C$2,Datos[#Headers],0),FALSE)-VLOOKUP(M$4,Datos[],MATCH($C$2,Datos[#Headers],0),FALSE))/VLOOKUP($B7,Datos[],MATCH($C$2,Datos[#Headers],0),FALSE))</f>
        <v>#N/A</v>
      </c>
      <c r="N7" s="25" t="e">
        <f>IF($C$1="mm",VLOOKUP($B7,Datos[],MATCH($C$2,Datos[#Headers],0),FALSE)-VLOOKUP(N$4,Datos[],MATCH($C$2,Datos[#Headers],0),FALSE),(VLOOKUP($B7,Datos[],MATCH($C$2,Datos[#Headers],0),FALSE)-VLOOKUP(N$4,Datos[],MATCH($C$2,Datos[#Headers],0),FALSE))/VLOOKUP($B7,Datos[],MATCH($C$2,Datos[#Headers],0),FALSE))</f>
        <v>#N/A</v>
      </c>
      <c r="O7" s="25" t="e">
        <f>IF($C$1="mm",VLOOKUP($B7,Datos[],MATCH($C$2,Datos[#Headers],0),FALSE)-VLOOKUP(O$4,Datos[],MATCH($C$2,Datos[#Headers],0),FALSE),(VLOOKUP($B7,Datos[],MATCH($C$2,Datos[#Headers],0),FALSE)-VLOOKUP(O$4,Datos[],MATCH($C$2,Datos[#Headers],0),FALSE))/VLOOKUP($B7,Datos[],MATCH($C$2,Datos[#Headers],0),FALSE))</f>
        <v>#N/A</v>
      </c>
      <c r="P7" s="25" t="e">
        <f>IF($C$1="mm",VLOOKUP($B7,Datos[],MATCH($C$2,Datos[#Headers],0),FALSE)-VLOOKUP(P$4,Datos[],MATCH($C$2,Datos[#Headers],0),FALSE),(VLOOKUP($B7,Datos[],MATCH($C$2,Datos[#Headers],0),FALSE)-VLOOKUP(P$4,Datos[],MATCH($C$2,Datos[#Headers],0),FALSE))/VLOOKUP($B7,Datos[],MATCH($C$2,Datos[#Headers],0),FALSE))</f>
        <v>#N/A</v>
      </c>
      <c r="Q7" s="25" t="e">
        <f>IF($C$1="mm",VLOOKUP($B7,Datos[],MATCH($C$2,Datos[#Headers],0),FALSE)-VLOOKUP(Q$4,Datos[],MATCH($C$2,Datos[#Headers],0),FALSE),(VLOOKUP($B7,Datos[],MATCH($C$2,Datos[#Headers],0),FALSE)-VLOOKUP(Q$4,Datos[],MATCH($C$2,Datos[#Headers],0),FALSE))/VLOOKUP($B7,Datos[],MATCH($C$2,Datos[#Headers],0),FALSE))</f>
        <v>#N/A</v>
      </c>
      <c r="R7" s="25" t="e">
        <f>IF($C$1="mm",VLOOKUP($B7,Datos[],MATCH($C$2,Datos[#Headers],0),FALSE)-VLOOKUP(R$4,Datos[],MATCH($C$2,Datos[#Headers],0),FALSE),(VLOOKUP($B7,Datos[],MATCH($C$2,Datos[#Headers],0),FALSE)-VLOOKUP(R$4,Datos[],MATCH($C$2,Datos[#Headers],0),FALSE))/VLOOKUP($B7,Datos[],MATCH($C$2,Datos[#Headers],0),FALSE))</f>
        <v>#N/A</v>
      </c>
      <c r="S7" s="25" t="e">
        <f>IF($C$1="mm",VLOOKUP($B7,Datos[],MATCH($C$2,Datos[#Headers],0),FALSE)-VLOOKUP(S$4,Datos[],MATCH($C$2,Datos[#Headers],0),FALSE),(VLOOKUP($B7,Datos[],MATCH($C$2,Datos[#Headers],0),FALSE)-VLOOKUP(S$4,Datos[],MATCH($C$2,Datos[#Headers],0),FALSE))/VLOOKUP($B7,Datos[],MATCH($C$2,Datos[#Headers],0),FALSE))</f>
        <v>#N/A</v>
      </c>
      <c r="T7" s="25" t="e">
        <f>IF($C$1="mm",VLOOKUP($B7,Datos[],MATCH($C$2,Datos[#Headers],0),FALSE)-VLOOKUP(T$4,Datos[],MATCH($C$2,Datos[#Headers],0),FALSE),(VLOOKUP($B7,Datos[],MATCH($C$2,Datos[#Headers],0),FALSE)-VLOOKUP(T$4,Datos[],MATCH($C$2,Datos[#Headers],0),FALSE))/VLOOKUP($B7,Datos[],MATCH($C$2,Datos[#Headers],0),FALSE))</f>
        <v>#N/A</v>
      </c>
      <c r="U7" s="25" t="e">
        <f>IF($C$1="mm",VLOOKUP($B7,Datos[],MATCH($C$2,Datos[#Headers],0),FALSE)-VLOOKUP(U$4,Datos[],MATCH($C$2,Datos[#Headers],0),FALSE),(VLOOKUP($B7,Datos[],MATCH($C$2,Datos[#Headers],0),FALSE)-VLOOKUP(U$4,Datos[],MATCH($C$2,Datos[#Headers],0),FALSE))/VLOOKUP($B7,Datos[],MATCH($C$2,Datos[#Headers],0),FALSE))</f>
        <v>#N/A</v>
      </c>
    </row>
    <row r="8" spans="2:23" s="10" customFormat="1" ht="29.7" customHeight="1" x14ac:dyDescent="0.55000000000000004">
      <c r="B8" s="27"/>
      <c r="C8" s="24" t="e">
        <f>IF($C$1="mm",VLOOKUP($B8,Datos[],MATCH($C$2,Datos[#Headers],0),FALSE)-VLOOKUP(C$4,Datos[],MATCH($C$2,Datos[#Headers],0),FALSE),(VLOOKUP($B8,Datos[],MATCH($C$2,Datos[#Headers],0),FALSE)-VLOOKUP(C$4,Datos[],MATCH($C$2,Datos[#Headers],0),FALSE))/VLOOKUP($B8,Datos[],MATCH($C$2,Datos[#Headers],0),FALSE))</f>
        <v>#N/A</v>
      </c>
      <c r="D8" s="25" t="e">
        <f>IF($C$1="mm",VLOOKUP($B8,Datos[],MATCH($C$2,Datos[#Headers],0),FALSE)-VLOOKUP(D$4,Datos[],MATCH($C$2,Datos[#Headers],0),FALSE),(VLOOKUP($B8,Datos[],MATCH($C$2,Datos[#Headers],0),FALSE)-VLOOKUP(D$4,Datos[],MATCH($C$2,Datos[#Headers],0),FALSE))/VLOOKUP($B8,Datos[],MATCH($C$2,Datos[#Headers],0),FALSE))</f>
        <v>#N/A</v>
      </c>
      <c r="E8" s="24" t="e">
        <f>IF($C$1="mm",VLOOKUP($B8,Datos[],MATCH($C$2,Datos[#Headers],0),FALSE)-VLOOKUP(E$4,Datos[],MATCH($C$2,Datos[#Headers],0),FALSE),(VLOOKUP($B8,Datos[],MATCH($C$2,Datos[#Headers],0),FALSE)-VLOOKUP(E$4,Datos[],MATCH($C$2,Datos[#Headers],0),FALSE))/VLOOKUP($B8,Datos[],MATCH($C$2,Datos[#Headers],0),FALSE))</f>
        <v>#N/A</v>
      </c>
      <c r="F8" s="25" t="e">
        <f>IF($C$1="mm",VLOOKUP($B8,Datos[],MATCH($C$2,Datos[#Headers],0),FALSE)-VLOOKUP(F$4,Datos[],MATCH($C$2,Datos[#Headers],0),FALSE),(VLOOKUP($B8,Datos[],MATCH($C$2,Datos[#Headers],0),FALSE)-VLOOKUP(F$4,Datos[],MATCH($C$2,Datos[#Headers],0),FALSE))/VLOOKUP($B8,Datos[],MATCH($C$2,Datos[#Headers],0),FALSE))</f>
        <v>#N/A</v>
      </c>
      <c r="G8" s="24" t="e">
        <f>IF($C$1="mm",VLOOKUP($B8,Datos[],MATCH($C$2,Datos[#Headers],0),FALSE)-VLOOKUP(G$4,Datos[],MATCH($C$2,Datos[#Headers],0),FALSE),(VLOOKUP($B8,Datos[],MATCH($C$2,Datos[#Headers],0),FALSE)-VLOOKUP(G$4,Datos[],MATCH($C$2,Datos[#Headers],0),FALSE))/VLOOKUP($B8,Datos[],MATCH($C$2,Datos[#Headers],0),FALSE))</f>
        <v>#N/A</v>
      </c>
      <c r="H8" s="25" t="e">
        <f>IF($C$1="mm",VLOOKUP($B8,Datos[],MATCH($C$2,Datos[#Headers],0),FALSE)-VLOOKUP(H$4,Datos[],MATCH($C$2,Datos[#Headers],0),FALSE),(VLOOKUP($B8,Datos[],MATCH($C$2,Datos[#Headers],0),FALSE)-VLOOKUP(H$4,Datos[],MATCH($C$2,Datos[#Headers],0),FALSE))/VLOOKUP($B8,Datos[],MATCH($C$2,Datos[#Headers],0),FALSE))</f>
        <v>#N/A</v>
      </c>
      <c r="I8" s="24" t="e">
        <f>IF($C$1="mm",VLOOKUP($B8,Datos[],MATCH($C$2,Datos[#Headers],0),FALSE)-VLOOKUP(I$4,Datos[],MATCH($C$2,Datos[#Headers],0),FALSE),(VLOOKUP($B8,Datos[],MATCH($C$2,Datos[#Headers],0),FALSE)-VLOOKUP(I$4,Datos[],MATCH($C$2,Datos[#Headers],0),FALSE))/VLOOKUP($B8,Datos[],MATCH($C$2,Datos[#Headers],0),FALSE))</f>
        <v>#N/A</v>
      </c>
      <c r="J8" s="25" t="e">
        <f>IF($C$1="mm",VLOOKUP($B8,Datos[],MATCH($C$2,Datos[#Headers],0),FALSE)-VLOOKUP(J$4,Datos[],MATCH($C$2,Datos[#Headers],0),FALSE),(VLOOKUP($B8,Datos[],MATCH($C$2,Datos[#Headers],0),FALSE)-VLOOKUP(J$4,Datos[],MATCH($C$2,Datos[#Headers],0),FALSE))/VLOOKUP($B8,Datos[],MATCH($C$2,Datos[#Headers],0),FALSE))</f>
        <v>#N/A</v>
      </c>
      <c r="K8" s="24" t="e">
        <f>IF($C$1="mm",VLOOKUP($B8,Datos[],MATCH($C$2,Datos[#Headers],0),FALSE)-VLOOKUP(K$4,Datos[],MATCH($C$2,Datos[#Headers],0),FALSE),(VLOOKUP($B8,Datos[],MATCH($C$2,Datos[#Headers],0),FALSE)-VLOOKUP(K$4,Datos[],MATCH($C$2,Datos[#Headers],0),FALSE))/VLOOKUP($B8,Datos[],MATCH($C$2,Datos[#Headers],0),FALSE))</f>
        <v>#N/A</v>
      </c>
      <c r="L8" s="25" t="e">
        <f>IF($C$1="mm",VLOOKUP($B8,Datos[],MATCH($C$2,Datos[#Headers],0),FALSE)-VLOOKUP(L$4,Datos[],MATCH($C$2,Datos[#Headers],0),FALSE),(VLOOKUP($B8,Datos[],MATCH($C$2,Datos[#Headers],0),FALSE)-VLOOKUP(L$4,Datos[],MATCH($C$2,Datos[#Headers],0),FALSE))/VLOOKUP($B8,Datos[],MATCH($C$2,Datos[#Headers],0),FALSE))</f>
        <v>#N/A</v>
      </c>
      <c r="M8" s="24" t="e">
        <f>IF($C$1="mm",VLOOKUP($B8,Datos[],MATCH($C$2,Datos[#Headers],0),FALSE)-VLOOKUP(M$4,Datos[],MATCH($C$2,Datos[#Headers],0),FALSE),(VLOOKUP($B8,Datos[],MATCH($C$2,Datos[#Headers],0),FALSE)-VLOOKUP(M$4,Datos[],MATCH($C$2,Datos[#Headers],0),FALSE))/VLOOKUP($B8,Datos[],MATCH($C$2,Datos[#Headers],0),FALSE))</f>
        <v>#N/A</v>
      </c>
      <c r="N8" s="25" t="e">
        <f>IF($C$1="mm",VLOOKUP($B8,Datos[],MATCH($C$2,Datos[#Headers],0),FALSE)-VLOOKUP(N$4,Datos[],MATCH($C$2,Datos[#Headers],0),FALSE),(VLOOKUP($B8,Datos[],MATCH($C$2,Datos[#Headers],0),FALSE)-VLOOKUP(N$4,Datos[],MATCH($C$2,Datos[#Headers],0),FALSE))/VLOOKUP($B8,Datos[],MATCH($C$2,Datos[#Headers],0),FALSE))</f>
        <v>#N/A</v>
      </c>
      <c r="O8" s="24" t="e">
        <f>IF($C$1="mm",VLOOKUP($B8,Datos[],MATCH($C$2,Datos[#Headers],0),FALSE)-VLOOKUP(O$4,Datos[],MATCH($C$2,Datos[#Headers],0),FALSE),(VLOOKUP($B8,Datos[],MATCH($C$2,Datos[#Headers],0),FALSE)-VLOOKUP(O$4,Datos[],MATCH($C$2,Datos[#Headers],0),FALSE))/VLOOKUP($B8,Datos[],MATCH($C$2,Datos[#Headers],0),FALSE))</f>
        <v>#N/A</v>
      </c>
      <c r="P8" s="25" t="e">
        <f>IF($C$1="mm",VLOOKUP($B8,Datos[],MATCH($C$2,Datos[#Headers],0),FALSE)-VLOOKUP(P$4,Datos[],MATCH($C$2,Datos[#Headers],0),FALSE),(VLOOKUP($B8,Datos[],MATCH($C$2,Datos[#Headers],0),FALSE)-VLOOKUP(P$4,Datos[],MATCH($C$2,Datos[#Headers],0),FALSE))/VLOOKUP($B8,Datos[],MATCH($C$2,Datos[#Headers],0),FALSE))</f>
        <v>#N/A</v>
      </c>
      <c r="Q8" s="24" t="e">
        <f>IF($C$1="mm",VLOOKUP($B8,Datos[],MATCH($C$2,Datos[#Headers],0),FALSE)-VLOOKUP(Q$4,Datos[],MATCH($C$2,Datos[#Headers],0),FALSE),(VLOOKUP($B8,Datos[],MATCH($C$2,Datos[#Headers],0),FALSE)-VLOOKUP(Q$4,Datos[],MATCH($C$2,Datos[#Headers],0),FALSE))/VLOOKUP($B8,Datos[],MATCH($C$2,Datos[#Headers],0),FALSE))</f>
        <v>#N/A</v>
      </c>
      <c r="R8" s="25" t="e">
        <f>IF($C$1="mm",VLOOKUP($B8,Datos[],MATCH($C$2,Datos[#Headers],0),FALSE)-VLOOKUP(R$4,Datos[],MATCH($C$2,Datos[#Headers],0),FALSE),(VLOOKUP($B8,Datos[],MATCH($C$2,Datos[#Headers],0),FALSE)-VLOOKUP(R$4,Datos[],MATCH($C$2,Datos[#Headers],0),FALSE))/VLOOKUP($B8,Datos[],MATCH($C$2,Datos[#Headers],0),FALSE))</f>
        <v>#N/A</v>
      </c>
      <c r="S8" s="24" t="e">
        <f>IF($C$1="mm",VLOOKUP($B8,Datos[],MATCH($C$2,Datos[#Headers],0),FALSE)-VLOOKUP(S$4,Datos[],MATCH($C$2,Datos[#Headers],0),FALSE),(VLOOKUP($B8,Datos[],MATCH($C$2,Datos[#Headers],0),FALSE)-VLOOKUP(S$4,Datos[],MATCH($C$2,Datos[#Headers],0),FALSE))/VLOOKUP($B8,Datos[],MATCH($C$2,Datos[#Headers],0),FALSE))</f>
        <v>#N/A</v>
      </c>
      <c r="T8" s="25" t="e">
        <f>IF($C$1="mm",VLOOKUP($B8,Datos[],MATCH($C$2,Datos[#Headers],0),FALSE)-VLOOKUP(T$4,Datos[],MATCH($C$2,Datos[#Headers],0),FALSE),(VLOOKUP($B8,Datos[],MATCH($C$2,Datos[#Headers],0),FALSE)-VLOOKUP(T$4,Datos[],MATCH($C$2,Datos[#Headers],0),FALSE))/VLOOKUP($B8,Datos[],MATCH($C$2,Datos[#Headers],0),FALSE))</f>
        <v>#N/A</v>
      </c>
      <c r="U8" s="24" t="e">
        <f>IF($C$1="mm",VLOOKUP($B8,Datos[],MATCH($C$2,Datos[#Headers],0),FALSE)-VLOOKUP(U$4,Datos[],MATCH($C$2,Datos[#Headers],0),FALSE),(VLOOKUP($B8,Datos[],MATCH($C$2,Datos[#Headers],0),FALSE)-VLOOKUP(U$4,Datos[],MATCH($C$2,Datos[#Headers],0),FALSE))/VLOOKUP($B8,Datos[],MATCH($C$2,Datos[#Headers],0),FALSE))</f>
        <v>#N/A</v>
      </c>
    </row>
    <row r="9" spans="2:23" s="10" customFormat="1" ht="29.7" customHeight="1" x14ac:dyDescent="0.55000000000000004">
      <c r="B9" s="27"/>
      <c r="C9" s="25" t="e">
        <f>IF($C$1="mm",VLOOKUP($B9,Datos[],MATCH($C$2,Datos[#Headers],0),FALSE)-VLOOKUP(C$4,Datos[],MATCH($C$2,Datos[#Headers],0),FALSE),(VLOOKUP($B9,Datos[],MATCH($C$2,Datos[#Headers],0),FALSE)-VLOOKUP(C$4,Datos[],MATCH($C$2,Datos[#Headers],0),FALSE))/VLOOKUP($B9,Datos[],MATCH($C$2,Datos[#Headers],0),FALSE))</f>
        <v>#N/A</v>
      </c>
      <c r="D9" s="25" t="e">
        <f>IF($C$1="mm",VLOOKUP($B9,Datos[],MATCH($C$2,Datos[#Headers],0),FALSE)-VLOOKUP(D$4,Datos[],MATCH($C$2,Datos[#Headers],0),FALSE),(VLOOKUP($B9,Datos[],MATCH($C$2,Datos[#Headers],0),FALSE)-VLOOKUP(D$4,Datos[],MATCH($C$2,Datos[#Headers],0),FALSE))/VLOOKUP($B9,Datos[],MATCH($C$2,Datos[#Headers],0),FALSE))</f>
        <v>#N/A</v>
      </c>
      <c r="E9" s="25" t="e">
        <f>IF($C$1="mm",VLOOKUP($B9,Datos[],MATCH($C$2,Datos[#Headers],0),FALSE)-VLOOKUP(E$4,Datos[],MATCH($C$2,Datos[#Headers],0),FALSE),(VLOOKUP($B9,Datos[],MATCH($C$2,Datos[#Headers],0),FALSE)-VLOOKUP(E$4,Datos[],MATCH($C$2,Datos[#Headers],0),FALSE))/VLOOKUP($B9,Datos[],MATCH($C$2,Datos[#Headers],0),FALSE))</f>
        <v>#N/A</v>
      </c>
      <c r="F9" s="25" t="e">
        <f>IF($C$1="mm",VLOOKUP($B9,Datos[],MATCH($C$2,Datos[#Headers],0),FALSE)-VLOOKUP(F$4,Datos[],MATCH($C$2,Datos[#Headers],0),FALSE),(VLOOKUP($B9,Datos[],MATCH($C$2,Datos[#Headers],0),FALSE)-VLOOKUP(F$4,Datos[],MATCH($C$2,Datos[#Headers],0),FALSE))/VLOOKUP($B9,Datos[],MATCH($C$2,Datos[#Headers],0),FALSE))</f>
        <v>#N/A</v>
      </c>
      <c r="G9" s="25" t="e">
        <f>IF($C$1="mm",VLOOKUP($B9,Datos[],MATCH($C$2,Datos[#Headers],0),FALSE)-VLOOKUP(G$4,Datos[],MATCH($C$2,Datos[#Headers],0),FALSE),(VLOOKUP($B9,Datos[],MATCH($C$2,Datos[#Headers],0),FALSE)-VLOOKUP(G$4,Datos[],MATCH($C$2,Datos[#Headers],0),FALSE))/VLOOKUP($B9,Datos[],MATCH($C$2,Datos[#Headers],0),FALSE))</f>
        <v>#N/A</v>
      </c>
      <c r="H9" s="25" t="e">
        <f>IF($C$1="mm",VLOOKUP($B9,Datos[],MATCH($C$2,Datos[#Headers],0),FALSE)-VLOOKUP(H$4,Datos[],MATCH($C$2,Datos[#Headers],0),FALSE),(VLOOKUP($B9,Datos[],MATCH($C$2,Datos[#Headers],0),FALSE)-VLOOKUP(H$4,Datos[],MATCH($C$2,Datos[#Headers],0),FALSE))/VLOOKUP($B9,Datos[],MATCH($C$2,Datos[#Headers],0),FALSE))</f>
        <v>#N/A</v>
      </c>
      <c r="I9" s="25" t="e">
        <f>IF($C$1="mm",VLOOKUP($B9,Datos[],MATCH($C$2,Datos[#Headers],0),FALSE)-VLOOKUP(I$4,Datos[],MATCH($C$2,Datos[#Headers],0),FALSE),(VLOOKUP($B9,Datos[],MATCH($C$2,Datos[#Headers],0),FALSE)-VLOOKUP(I$4,Datos[],MATCH($C$2,Datos[#Headers],0),FALSE))/VLOOKUP($B9,Datos[],MATCH($C$2,Datos[#Headers],0),FALSE))</f>
        <v>#N/A</v>
      </c>
      <c r="J9" s="25" t="e">
        <f>IF($C$1="mm",VLOOKUP($B9,Datos[],MATCH($C$2,Datos[#Headers],0),FALSE)-VLOOKUP(J$4,Datos[],MATCH($C$2,Datos[#Headers],0),FALSE),(VLOOKUP($B9,Datos[],MATCH($C$2,Datos[#Headers],0),FALSE)-VLOOKUP(J$4,Datos[],MATCH($C$2,Datos[#Headers],0),FALSE))/VLOOKUP($B9,Datos[],MATCH($C$2,Datos[#Headers],0),FALSE))</f>
        <v>#N/A</v>
      </c>
      <c r="K9" s="25" t="e">
        <f>IF($C$1="mm",VLOOKUP($B9,Datos[],MATCH($C$2,Datos[#Headers],0),FALSE)-VLOOKUP(K$4,Datos[],MATCH($C$2,Datos[#Headers],0),FALSE),(VLOOKUP($B9,Datos[],MATCH($C$2,Datos[#Headers],0),FALSE)-VLOOKUP(K$4,Datos[],MATCH($C$2,Datos[#Headers],0),FALSE))/VLOOKUP($B9,Datos[],MATCH($C$2,Datos[#Headers],0),FALSE))</f>
        <v>#N/A</v>
      </c>
      <c r="L9" s="25" t="e">
        <f>IF($C$1="mm",VLOOKUP($B9,Datos[],MATCH($C$2,Datos[#Headers],0),FALSE)-VLOOKUP(L$4,Datos[],MATCH($C$2,Datos[#Headers],0),FALSE),(VLOOKUP($B9,Datos[],MATCH($C$2,Datos[#Headers],0),FALSE)-VLOOKUP(L$4,Datos[],MATCH($C$2,Datos[#Headers],0),FALSE))/VLOOKUP($B9,Datos[],MATCH($C$2,Datos[#Headers],0),FALSE))</f>
        <v>#N/A</v>
      </c>
      <c r="M9" s="25" t="e">
        <f>IF($C$1="mm",VLOOKUP($B9,Datos[],MATCH($C$2,Datos[#Headers],0),FALSE)-VLOOKUP(M$4,Datos[],MATCH($C$2,Datos[#Headers],0),FALSE),(VLOOKUP($B9,Datos[],MATCH($C$2,Datos[#Headers],0),FALSE)-VLOOKUP(M$4,Datos[],MATCH($C$2,Datos[#Headers],0),FALSE))/VLOOKUP($B9,Datos[],MATCH($C$2,Datos[#Headers],0),FALSE))</f>
        <v>#N/A</v>
      </c>
      <c r="N9" s="25" t="e">
        <f>IF($C$1="mm",VLOOKUP($B9,Datos[],MATCH($C$2,Datos[#Headers],0),FALSE)-VLOOKUP(N$4,Datos[],MATCH($C$2,Datos[#Headers],0),FALSE),(VLOOKUP($B9,Datos[],MATCH($C$2,Datos[#Headers],0),FALSE)-VLOOKUP(N$4,Datos[],MATCH($C$2,Datos[#Headers],0),FALSE))/VLOOKUP($B9,Datos[],MATCH($C$2,Datos[#Headers],0),FALSE))</f>
        <v>#N/A</v>
      </c>
      <c r="O9" s="25" t="e">
        <f>IF($C$1="mm",VLOOKUP($B9,Datos[],MATCH($C$2,Datos[#Headers],0),FALSE)-VLOOKUP(O$4,Datos[],MATCH($C$2,Datos[#Headers],0),FALSE),(VLOOKUP($B9,Datos[],MATCH($C$2,Datos[#Headers],0),FALSE)-VLOOKUP(O$4,Datos[],MATCH($C$2,Datos[#Headers],0),FALSE))/VLOOKUP($B9,Datos[],MATCH($C$2,Datos[#Headers],0),FALSE))</f>
        <v>#N/A</v>
      </c>
      <c r="P9" s="25" t="e">
        <f>IF($C$1="mm",VLOOKUP($B9,Datos[],MATCH($C$2,Datos[#Headers],0),FALSE)-VLOOKUP(P$4,Datos[],MATCH($C$2,Datos[#Headers],0),FALSE),(VLOOKUP($B9,Datos[],MATCH($C$2,Datos[#Headers],0),FALSE)-VLOOKUP(P$4,Datos[],MATCH($C$2,Datos[#Headers],0),FALSE))/VLOOKUP($B9,Datos[],MATCH($C$2,Datos[#Headers],0),FALSE))</f>
        <v>#N/A</v>
      </c>
      <c r="Q9" s="25" t="e">
        <f>IF($C$1="mm",VLOOKUP($B9,Datos[],MATCH($C$2,Datos[#Headers],0),FALSE)-VLOOKUP(Q$4,Datos[],MATCH($C$2,Datos[#Headers],0),FALSE),(VLOOKUP($B9,Datos[],MATCH($C$2,Datos[#Headers],0),FALSE)-VLOOKUP(Q$4,Datos[],MATCH($C$2,Datos[#Headers],0),FALSE))/VLOOKUP($B9,Datos[],MATCH($C$2,Datos[#Headers],0),FALSE))</f>
        <v>#N/A</v>
      </c>
      <c r="R9" s="25" t="e">
        <f>IF($C$1="mm",VLOOKUP($B9,Datos[],MATCH($C$2,Datos[#Headers],0),FALSE)-VLOOKUP(R$4,Datos[],MATCH($C$2,Datos[#Headers],0),FALSE),(VLOOKUP($B9,Datos[],MATCH($C$2,Datos[#Headers],0),FALSE)-VLOOKUP(R$4,Datos[],MATCH($C$2,Datos[#Headers],0),FALSE))/VLOOKUP($B9,Datos[],MATCH($C$2,Datos[#Headers],0),FALSE))</f>
        <v>#N/A</v>
      </c>
      <c r="S9" s="25" t="e">
        <f>IF($C$1="mm",VLOOKUP($B9,Datos[],MATCH($C$2,Datos[#Headers],0),FALSE)-VLOOKUP(S$4,Datos[],MATCH($C$2,Datos[#Headers],0),FALSE),(VLOOKUP($B9,Datos[],MATCH($C$2,Datos[#Headers],0),FALSE)-VLOOKUP(S$4,Datos[],MATCH($C$2,Datos[#Headers],0),FALSE))/VLOOKUP($B9,Datos[],MATCH($C$2,Datos[#Headers],0),FALSE))</f>
        <v>#N/A</v>
      </c>
      <c r="T9" s="25" t="e">
        <f>IF($C$1="mm",VLOOKUP($B9,Datos[],MATCH($C$2,Datos[#Headers],0),FALSE)-VLOOKUP(T$4,Datos[],MATCH($C$2,Datos[#Headers],0),FALSE),(VLOOKUP($B9,Datos[],MATCH($C$2,Datos[#Headers],0),FALSE)-VLOOKUP(T$4,Datos[],MATCH($C$2,Datos[#Headers],0),FALSE))/VLOOKUP($B9,Datos[],MATCH($C$2,Datos[#Headers],0),FALSE))</f>
        <v>#N/A</v>
      </c>
      <c r="U9" s="25" t="e">
        <f>IF($C$1="mm",VLOOKUP($B9,Datos[],MATCH($C$2,Datos[#Headers],0),FALSE)-VLOOKUP(U$4,Datos[],MATCH($C$2,Datos[#Headers],0),FALSE),(VLOOKUP($B9,Datos[],MATCH($C$2,Datos[#Headers],0),FALSE)-VLOOKUP(U$4,Datos[],MATCH($C$2,Datos[#Headers],0),FALSE))/VLOOKUP($B9,Datos[],MATCH($C$2,Datos[#Headers],0),FALSE))</f>
        <v>#N/A</v>
      </c>
    </row>
    <row r="10" spans="2:23" s="10" customFormat="1" ht="29.7" customHeight="1" x14ac:dyDescent="0.55000000000000004">
      <c r="B10" s="27"/>
      <c r="C10" s="24" t="e">
        <f>IF($C$1="mm",VLOOKUP($B10,Datos[],MATCH($C$2,Datos[#Headers],0),FALSE)-VLOOKUP(C$4,Datos[],MATCH($C$2,Datos[#Headers],0),FALSE),(VLOOKUP($B10,Datos[],MATCH($C$2,Datos[#Headers],0),FALSE)-VLOOKUP(C$4,Datos[],MATCH($C$2,Datos[#Headers],0),FALSE))/VLOOKUP($B10,Datos[],MATCH($C$2,Datos[#Headers],0),FALSE))</f>
        <v>#N/A</v>
      </c>
      <c r="D10" s="25" t="e">
        <f>IF($C$1="mm",VLOOKUP($B10,Datos[],MATCH($C$2,Datos[#Headers],0),FALSE)-VLOOKUP(D$4,Datos[],MATCH($C$2,Datos[#Headers],0),FALSE),(VLOOKUP($B10,Datos[],MATCH($C$2,Datos[#Headers],0),FALSE)-VLOOKUP(D$4,Datos[],MATCH($C$2,Datos[#Headers],0),FALSE))/VLOOKUP($B10,Datos[],MATCH($C$2,Datos[#Headers],0),FALSE))</f>
        <v>#N/A</v>
      </c>
      <c r="E10" s="24" t="e">
        <f>IF($C$1="mm",VLOOKUP($B10,Datos[],MATCH($C$2,Datos[#Headers],0),FALSE)-VLOOKUP(E$4,Datos[],MATCH($C$2,Datos[#Headers],0),FALSE),(VLOOKUP($B10,Datos[],MATCH($C$2,Datos[#Headers],0),FALSE)-VLOOKUP(E$4,Datos[],MATCH($C$2,Datos[#Headers],0),FALSE))/VLOOKUP($B10,Datos[],MATCH($C$2,Datos[#Headers],0),FALSE))</f>
        <v>#N/A</v>
      </c>
      <c r="F10" s="25" t="e">
        <f>IF($C$1="mm",VLOOKUP($B10,Datos[],MATCH($C$2,Datos[#Headers],0),FALSE)-VLOOKUP(F$4,Datos[],MATCH($C$2,Datos[#Headers],0),FALSE),(VLOOKUP($B10,Datos[],MATCH($C$2,Datos[#Headers],0),FALSE)-VLOOKUP(F$4,Datos[],MATCH($C$2,Datos[#Headers],0),FALSE))/VLOOKUP($B10,Datos[],MATCH($C$2,Datos[#Headers],0),FALSE))</f>
        <v>#N/A</v>
      </c>
      <c r="G10" s="24" t="e">
        <f>IF($C$1="mm",VLOOKUP($B10,Datos[],MATCH($C$2,Datos[#Headers],0),FALSE)-VLOOKUP(G$4,Datos[],MATCH($C$2,Datos[#Headers],0),FALSE),(VLOOKUP($B10,Datos[],MATCH($C$2,Datos[#Headers],0),FALSE)-VLOOKUP(G$4,Datos[],MATCH($C$2,Datos[#Headers],0),FALSE))/VLOOKUP($B10,Datos[],MATCH($C$2,Datos[#Headers],0),FALSE))</f>
        <v>#N/A</v>
      </c>
      <c r="H10" s="25" t="e">
        <f>IF($C$1="mm",VLOOKUP($B10,Datos[],MATCH($C$2,Datos[#Headers],0),FALSE)-VLOOKUP(H$4,Datos[],MATCH($C$2,Datos[#Headers],0),FALSE),(VLOOKUP($B10,Datos[],MATCH($C$2,Datos[#Headers],0),FALSE)-VLOOKUP(H$4,Datos[],MATCH($C$2,Datos[#Headers],0),FALSE))/VLOOKUP($B10,Datos[],MATCH($C$2,Datos[#Headers],0),FALSE))</f>
        <v>#N/A</v>
      </c>
      <c r="I10" s="24" t="e">
        <f>IF($C$1="mm",VLOOKUP($B10,Datos[],MATCH($C$2,Datos[#Headers],0),FALSE)-VLOOKUP(I$4,Datos[],MATCH($C$2,Datos[#Headers],0),FALSE),(VLOOKUP($B10,Datos[],MATCH($C$2,Datos[#Headers],0),FALSE)-VLOOKUP(I$4,Datos[],MATCH($C$2,Datos[#Headers],0),FALSE))/VLOOKUP($B10,Datos[],MATCH($C$2,Datos[#Headers],0),FALSE))</f>
        <v>#N/A</v>
      </c>
      <c r="J10" s="25" t="e">
        <f>IF($C$1="mm",VLOOKUP($B10,Datos[],MATCH($C$2,Datos[#Headers],0),FALSE)-VLOOKUP(J$4,Datos[],MATCH($C$2,Datos[#Headers],0),FALSE),(VLOOKUP($B10,Datos[],MATCH($C$2,Datos[#Headers],0),FALSE)-VLOOKUP(J$4,Datos[],MATCH($C$2,Datos[#Headers],0),FALSE))/VLOOKUP($B10,Datos[],MATCH($C$2,Datos[#Headers],0),FALSE))</f>
        <v>#N/A</v>
      </c>
      <c r="K10" s="24" t="e">
        <f>IF($C$1="mm",VLOOKUP($B10,Datos[],MATCH($C$2,Datos[#Headers],0),FALSE)-VLOOKUP(K$4,Datos[],MATCH($C$2,Datos[#Headers],0),FALSE),(VLOOKUP($B10,Datos[],MATCH($C$2,Datos[#Headers],0),FALSE)-VLOOKUP(K$4,Datos[],MATCH($C$2,Datos[#Headers],0),FALSE))/VLOOKUP($B10,Datos[],MATCH($C$2,Datos[#Headers],0),FALSE))</f>
        <v>#N/A</v>
      </c>
      <c r="L10" s="25" t="e">
        <f>IF($C$1="mm",VLOOKUP($B10,Datos[],MATCH($C$2,Datos[#Headers],0),FALSE)-VLOOKUP(L$4,Datos[],MATCH($C$2,Datos[#Headers],0),FALSE),(VLOOKUP($B10,Datos[],MATCH($C$2,Datos[#Headers],0),FALSE)-VLOOKUP(L$4,Datos[],MATCH($C$2,Datos[#Headers],0),FALSE))/VLOOKUP($B10,Datos[],MATCH($C$2,Datos[#Headers],0),FALSE))</f>
        <v>#N/A</v>
      </c>
      <c r="M10" s="24" t="e">
        <f>IF($C$1="mm",VLOOKUP($B10,Datos[],MATCH($C$2,Datos[#Headers],0),FALSE)-VLOOKUP(M$4,Datos[],MATCH($C$2,Datos[#Headers],0),FALSE),(VLOOKUP($B10,Datos[],MATCH($C$2,Datos[#Headers],0),FALSE)-VLOOKUP(M$4,Datos[],MATCH($C$2,Datos[#Headers],0),FALSE))/VLOOKUP($B10,Datos[],MATCH($C$2,Datos[#Headers],0),FALSE))</f>
        <v>#N/A</v>
      </c>
      <c r="N10" s="25" t="e">
        <f>IF($C$1="mm",VLOOKUP($B10,Datos[],MATCH($C$2,Datos[#Headers],0),FALSE)-VLOOKUP(N$4,Datos[],MATCH($C$2,Datos[#Headers],0),FALSE),(VLOOKUP($B10,Datos[],MATCH($C$2,Datos[#Headers],0),FALSE)-VLOOKUP(N$4,Datos[],MATCH($C$2,Datos[#Headers],0),FALSE))/VLOOKUP($B10,Datos[],MATCH($C$2,Datos[#Headers],0),FALSE))</f>
        <v>#N/A</v>
      </c>
      <c r="O10" s="24" t="e">
        <f>IF($C$1="mm",VLOOKUP($B10,Datos[],MATCH($C$2,Datos[#Headers],0),FALSE)-VLOOKUP(O$4,Datos[],MATCH($C$2,Datos[#Headers],0),FALSE),(VLOOKUP($B10,Datos[],MATCH($C$2,Datos[#Headers],0),FALSE)-VLOOKUP(O$4,Datos[],MATCH($C$2,Datos[#Headers],0),FALSE))/VLOOKUP($B10,Datos[],MATCH($C$2,Datos[#Headers],0),FALSE))</f>
        <v>#N/A</v>
      </c>
      <c r="P10" s="25" t="e">
        <f>IF($C$1="mm",VLOOKUP($B10,Datos[],MATCH($C$2,Datos[#Headers],0),FALSE)-VLOOKUP(P$4,Datos[],MATCH($C$2,Datos[#Headers],0),FALSE),(VLOOKUP($B10,Datos[],MATCH($C$2,Datos[#Headers],0),FALSE)-VLOOKUP(P$4,Datos[],MATCH($C$2,Datos[#Headers],0),FALSE))/VLOOKUP($B10,Datos[],MATCH($C$2,Datos[#Headers],0),FALSE))</f>
        <v>#N/A</v>
      </c>
      <c r="Q10" s="24" t="e">
        <f>IF($C$1="mm",VLOOKUP($B10,Datos[],MATCH($C$2,Datos[#Headers],0),FALSE)-VLOOKUP(Q$4,Datos[],MATCH($C$2,Datos[#Headers],0),FALSE),(VLOOKUP($B10,Datos[],MATCH($C$2,Datos[#Headers],0),FALSE)-VLOOKUP(Q$4,Datos[],MATCH($C$2,Datos[#Headers],0),FALSE))/VLOOKUP($B10,Datos[],MATCH($C$2,Datos[#Headers],0),FALSE))</f>
        <v>#N/A</v>
      </c>
      <c r="R10" s="25" t="e">
        <f>IF($C$1="mm",VLOOKUP($B10,Datos[],MATCH($C$2,Datos[#Headers],0),FALSE)-VLOOKUP(R$4,Datos[],MATCH($C$2,Datos[#Headers],0),FALSE),(VLOOKUP($B10,Datos[],MATCH($C$2,Datos[#Headers],0),FALSE)-VLOOKUP(R$4,Datos[],MATCH($C$2,Datos[#Headers],0),FALSE))/VLOOKUP($B10,Datos[],MATCH($C$2,Datos[#Headers],0),FALSE))</f>
        <v>#N/A</v>
      </c>
      <c r="S10" s="24" t="e">
        <f>IF($C$1="mm",VLOOKUP($B10,Datos[],MATCH($C$2,Datos[#Headers],0),FALSE)-VLOOKUP(S$4,Datos[],MATCH($C$2,Datos[#Headers],0),FALSE),(VLOOKUP($B10,Datos[],MATCH($C$2,Datos[#Headers],0),FALSE)-VLOOKUP(S$4,Datos[],MATCH($C$2,Datos[#Headers],0),FALSE))/VLOOKUP($B10,Datos[],MATCH($C$2,Datos[#Headers],0),FALSE))</f>
        <v>#N/A</v>
      </c>
      <c r="T10" s="25" t="e">
        <f>IF($C$1="mm",VLOOKUP($B10,Datos[],MATCH($C$2,Datos[#Headers],0),FALSE)-VLOOKUP(T$4,Datos[],MATCH($C$2,Datos[#Headers],0),FALSE),(VLOOKUP($B10,Datos[],MATCH($C$2,Datos[#Headers],0),FALSE)-VLOOKUP(T$4,Datos[],MATCH($C$2,Datos[#Headers],0),FALSE))/VLOOKUP($B10,Datos[],MATCH($C$2,Datos[#Headers],0),FALSE))</f>
        <v>#N/A</v>
      </c>
      <c r="U10" s="24" t="e">
        <f>IF($C$1="mm",VLOOKUP($B10,Datos[],MATCH($C$2,Datos[#Headers],0),FALSE)-VLOOKUP(U$4,Datos[],MATCH($C$2,Datos[#Headers],0),FALSE),(VLOOKUP($B10,Datos[],MATCH($C$2,Datos[#Headers],0),FALSE)-VLOOKUP(U$4,Datos[],MATCH($C$2,Datos[#Headers],0),FALSE))/VLOOKUP($B10,Datos[],MATCH($C$2,Datos[#Headers],0),FALSE))</f>
        <v>#N/A</v>
      </c>
    </row>
    <row r="11" spans="2:23" s="10" customFormat="1" ht="29.7" customHeight="1" x14ac:dyDescent="0.55000000000000004">
      <c r="B11" s="27"/>
      <c r="C11" s="25" t="e">
        <f>IF($C$1="mm",VLOOKUP($B11,Datos[],MATCH($C$2,Datos[#Headers],0),FALSE)-VLOOKUP(C$4,Datos[],MATCH($C$2,Datos[#Headers],0),FALSE),(VLOOKUP($B11,Datos[],MATCH($C$2,Datos[#Headers],0),FALSE)-VLOOKUP(C$4,Datos[],MATCH($C$2,Datos[#Headers],0),FALSE))/VLOOKUP($B11,Datos[],MATCH($C$2,Datos[#Headers],0),FALSE))</f>
        <v>#N/A</v>
      </c>
      <c r="D11" s="25" t="e">
        <f>IF($C$1="mm",VLOOKUP($B11,Datos[],MATCH($C$2,Datos[#Headers],0),FALSE)-VLOOKUP(D$4,Datos[],MATCH($C$2,Datos[#Headers],0),FALSE),(VLOOKUP($B11,Datos[],MATCH($C$2,Datos[#Headers],0),FALSE)-VLOOKUP(D$4,Datos[],MATCH($C$2,Datos[#Headers],0),FALSE))/VLOOKUP($B11,Datos[],MATCH($C$2,Datos[#Headers],0),FALSE))</f>
        <v>#N/A</v>
      </c>
      <c r="E11" s="25" t="e">
        <f>IF($C$1="mm",VLOOKUP($B11,Datos[],MATCH($C$2,Datos[#Headers],0),FALSE)-VLOOKUP(E$4,Datos[],MATCH($C$2,Datos[#Headers],0),FALSE),(VLOOKUP($B11,Datos[],MATCH($C$2,Datos[#Headers],0),FALSE)-VLOOKUP(E$4,Datos[],MATCH($C$2,Datos[#Headers],0),FALSE))/VLOOKUP($B11,Datos[],MATCH($C$2,Datos[#Headers],0),FALSE))</f>
        <v>#N/A</v>
      </c>
      <c r="F11" s="25" t="e">
        <f>IF($C$1="mm",VLOOKUP($B11,Datos[],MATCH($C$2,Datos[#Headers],0),FALSE)-VLOOKUP(F$4,Datos[],MATCH($C$2,Datos[#Headers],0),FALSE),(VLOOKUP($B11,Datos[],MATCH($C$2,Datos[#Headers],0),FALSE)-VLOOKUP(F$4,Datos[],MATCH($C$2,Datos[#Headers],0),FALSE))/VLOOKUP($B11,Datos[],MATCH($C$2,Datos[#Headers],0),FALSE))</f>
        <v>#N/A</v>
      </c>
      <c r="G11" s="25" t="e">
        <f>IF($C$1="mm",VLOOKUP($B11,Datos[],MATCH($C$2,Datos[#Headers],0),FALSE)-VLOOKUP(G$4,Datos[],MATCH($C$2,Datos[#Headers],0),FALSE),(VLOOKUP($B11,Datos[],MATCH($C$2,Datos[#Headers],0),FALSE)-VLOOKUP(G$4,Datos[],MATCH($C$2,Datos[#Headers],0),FALSE))/VLOOKUP($B11,Datos[],MATCH($C$2,Datos[#Headers],0),FALSE))</f>
        <v>#N/A</v>
      </c>
      <c r="H11" s="25" t="e">
        <f>IF($C$1="mm",VLOOKUP($B11,Datos[],MATCH($C$2,Datos[#Headers],0),FALSE)-VLOOKUP(H$4,Datos[],MATCH($C$2,Datos[#Headers],0),FALSE),(VLOOKUP($B11,Datos[],MATCH($C$2,Datos[#Headers],0),FALSE)-VLOOKUP(H$4,Datos[],MATCH($C$2,Datos[#Headers],0),FALSE))/VLOOKUP($B11,Datos[],MATCH($C$2,Datos[#Headers],0),FALSE))</f>
        <v>#N/A</v>
      </c>
      <c r="I11" s="25" t="e">
        <f>IF($C$1="mm",VLOOKUP($B11,Datos[],MATCH($C$2,Datos[#Headers],0),FALSE)-VLOOKUP(I$4,Datos[],MATCH($C$2,Datos[#Headers],0),FALSE),(VLOOKUP($B11,Datos[],MATCH($C$2,Datos[#Headers],0),FALSE)-VLOOKUP(I$4,Datos[],MATCH($C$2,Datos[#Headers],0),FALSE))/VLOOKUP($B11,Datos[],MATCH($C$2,Datos[#Headers],0),FALSE))</f>
        <v>#N/A</v>
      </c>
      <c r="J11" s="25" t="e">
        <f>IF($C$1="mm",VLOOKUP($B11,Datos[],MATCH($C$2,Datos[#Headers],0),FALSE)-VLOOKUP(J$4,Datos[],MATCH($C$2,Datos[#Headers],0),FALSE),(VLOOKUP($B11,Datos[],MATCH($C$2,Datos[#Headers],0),FALSE)-VLOOKUP(J$4,Datos[],MATCH($C$2,Datos[#Headers],0),FALSE))/VLOOKUP($B11,Datos[],MATCH($C$2,Datos[#Headers],0),FALSE))</f>
        <v>#N/A</v>
      </c>
      <c r="K11" s="25" t="e">
        <f>IF($C$1="mm",VLOOKUP($B11,Datos[],MATCH($C$2,Datos[#Headers],0),FALSE)-VLOOKUP(K$4,Datos[],MATCH($C$2,Datos[#Headers],0),FALSE),(VLOOKUP($B11,Datos[],MATCH($C$2,Datos[#Headers],0),FALSE)-VLOOKUP(K$4,Datos[],MATCH($C$2,Datos[#Headers],0),FALSE))/VLOOKUP($B11,Datos[],MATCH($C$2,Datos[#Headers],0),FALSE))</f>
        <v>#N/A</v>
      </c>
      <c r="L11" s="25" t="e">
        <f>IF($C$1="mm",VLOOKUP($B11,Datos[],MATCH($C$2,Datos[#Headers],0),FALSE)-VLOOKUP(L$4,Datos[],MATCH($C$2,Datos[#Headers],0),FALSE),(VLOOKUP($B11,Datos[],MATCH($C$2,Datos[#Headers],0),FALSE)-VLOOKUP(L$4,Datos[],MATCH($C$2,Datos[#Headers],0),FALSE))/VLOOKUP($B11,Datos[],MATCH($C$2,Datos[#Headers],0),FALSE))</f>
        <v>#N/A</v>
      </c>
      <c r="M11" s="25" t="e">
        <f>IF($C$1="mm",VLOOKUP($B11,Datos[],MATCH($C$2,Datos[#Headers],0),FALSE)-VLOOKUP(M$4,Datos[],MATCH($C$2,Datos[#Headers],0),FALSE),(VLOOKUP($B11,Datos[],MATCH($C$2,Datos[#Headers],0),FALSE)-VLOOKUP(M$4,Datos[],MATCH($C$2,Datos[#Headers],0),FALSE))/VLOOKUP($B11,Datos[],MATCH($C$2,Datos[#Headers],0),FALSE))</f>
        <v>#N/A</v>
      </c>
      <c r="N11" s="25" t="e">
        <f>IF($C$1="mm",VLOOKUP($B11,Datos[],MATCH($C$2,Datos[#Headers],0),FALSE)-VLOOKUP(N$4,Datos[],MATCH($C$2,Datos[#Headers],0),FALSE),(VLOOKUP($B11,Datos[],MATCH($C$2,Datos[#Headers],0),FALSE)-VLOOKUP(N$4,Datos[],MATCH($C$2,Datos[#Headers],0),FALSE))/VLOOKUP($B11,Datos[],MATCH($C$2,Datos[#Headers],0),FALSE))</f>
        <v>#N/A</v>
      </c>
      <c r="O11" s="25" t="e">
        <f>IF($C$1="mm",VLOOKUP($B11,Datos[],MATCH($C$2,Datos[#Headers],0),FALSE)-VLOOKUP(O$4,Datos[],MATCH($C$2,Datos[#Headers],0),FALSE),(VLOOKUP($B11,Datos[],MATCH($C$2,Datos[#Headers],0),FALSE)-VLOOKUP(O$4,Datos[],MATCH($C$2,Datos[#Headers],0),FALSE))/VLOOKUP($B11,Datos[],MATCH($C$2,Datos[#Headers],0),FALSE))</f>
        <v>#N/A</v>
      </c>
      <c r="P11" s="25" t="e">
        <f>IF($C$1="mm",VLOOKUP($B11,Datos[],MATCH($C$2,Datos[#Headers],0),FALSE)-VLOOKUP(P$4,Datos[],MATCH($C$2,Datos[#Headers],0),FALSE),(VLOOKUP($B11,Datos[],MATCH($C$2,Datos[#Headers],0),FALSE)-VLOOKUP(P$4,Datos[],MATCH($C$2,Datos[#Headers],0),FALSE))/VLOOKUP($B11,Datos[],MATCH($C$2,Datos[#Headers],0),FALSE))</f>
        <v>#N/A</v>
      </c>
      <c r="Q11" s="25" t="e">
        <f>IF($C$1="mm",VLOOKUP($B11,Datos[],MATCH($C$2,Datos[#Headers],0),FALSE)-VLOOKUP(Q$4,Datos[],MATCH($C$2,Datos[#Headers],0),FALSE),(VLOOKUP($B11,Datos[],MATCH($C$2,Datos[#Headers],0),FALSE)-VLOOKUP(Q$4,Datos[],MATCH($C$2,Datos[#Headers],0),FALSE))/VLOOKUP($B11,Datos[],MATCH($C$2,Datos[#Headers],0),FALSE))</f>
        <v>#N/A</v>
      </c>
      <c r="R11" s="25" t="e">
        <f>IF($C$1="mm",VLOOKUP($B11,Datos[],MATCH($C$2,Datos[#Headers],0),FALSE)-VLOOKUP(R$4,Datos[],MATCH($C$2,Datos[#Headers],0),FALSE),(VLOOKUP($B11,Datos[],MATCH($C$2,Datos[#Headers],0),FALSE)-VLOOKUP(R$4,Datos[],MATCH($C$2,Datos[#Headers],0),FALSE))/VLOOKUP($B11,Datos[],MATCH($C$2,Datos[#Headers],0),FALSE))</f>
        <v>#N/A</v>
      </c>
      <c r="S11" s="25" t="e">
        <f>IF($C$1="mm",VLOOKUP($B11,Datos[],MATCH($C$2,Datos[#Headers],0),FALSE)-VLOOKUP(S$4,Datos[],MATCH($C$2,Datos[#Headers],0),FALSE),(VLOOKUP($B11,Datos[],MATCH($C$2,Datos[#Headers],0),FALSE)-VLOOKUP(S$4,Datos[],MATCH($C$2,Datos[#Headers],0),FALSE))/VLOOKUP($B11,Datos[],MATCH($C$2,Datos[#Headers],0),FALSE))</f>
        <v>#N/A</v>
      </c>
      <c r="T11" s="25" t="e">
        <f>IF($C$1="mm",VLOOKUP($B11,Datos[],MATCH($C$2,Datos[#Headers],0),FALSE)-VLOOKUP(T$4,Datos[],MATCH($C$2,Datos[#Headers],0),FALSE),(VLOOKUP($B11,Datos[],MATCH($C$2,Datos[#Headers],0),FALSE)-VLOOKUP(T$4,Datos[],MATCH($C$2,Datos[#Headers],0),FALSE))/VLOOKUP($B11,Datos[],MATCH($C$2,Datos[#Headers],0),FALSE))</f>
        <v>#N/A</v>
      </c>
      <c r="U11" s="25" t="e">
        <f>IF($C$1="mm",VLOOKUP($B11,Datos[],MATCH($C$2,Datos[#Headers],0),FALSE)-VLOOKUP(U$4,Datos[],MATCH($C$2,Datos[#Headers],0),FALSE),(VLOOKUP($B11,Datos[],MATCH($C$2,Datos[#Headers],0),FALSE)-VLOOKUP(U$4,Datos[],MATCH($C$2,Datos[#Headers],0),FALSE))/VLOOKUP($B11,Datos[],MATCH($C$2,Datos[#Headers],0),FALSE))</f>
        <v>#N/A</v>
      </c>
    </row>
    <row r="12" spans="2:23" s="10" customFormat="1" ht="29.7" customHeight="1" x14ac:dyDescent="0.55000000000000004">
      <c r="B12" s="27"/>
      <c r="C12" s="24" t="e">
        <f>IF($C$1="mm",VLOOKUP($B12,Datos[],MATCH($C$2,Datos[#Headers],0),FALSE)-VLOOKUP(C$4,Datos[],MATCH($C$2,Datos[#Headers],0),FALSE),(VLOOKUP($B12,Datos[],MATCH($C$2,Datos[#Headers],0),FALSE)-VLOOKUP(C$4,Datos[],MATCH($C$2,Datos[#Headers],0),FALSE))/VLOOKUP($B12,Datos[],MATCH($C$2,Datos[#Headers],0),FALSE))</f>
        <v>#N/A</v>
      </c>
      <c r="D12" s="25" t="e">
        <f>IF($C$1="mm",VLOOKUP($B12,Datos[],MATCH($C$2,Datos[#Headers],0),FALSE)-VLOOKUP(D$4,Datos[],MATCH($C$2,Datos[#Headers],0),FALSE),(VLOOKUP($B12,Datos[],MATCH($C$2,Datos[#Headers],0),FALSE)-VLOOKUP(D$4,Datos[],MATCH($C$2,Datos[#Headers],0),FALSE))/VLOOKUP($B12,Datos[],MATCH($C$2,Datos[#Headers],0),FALSE))</f>
        <v>#N/A</v>
      </c>
      <c r="E12" s="24" t="e">
        <f>IF($C$1="mm",VLOOKUP($B12,Datos[],MATCH($C$2,Datos[#Headers],0),FALSE)-VLOOKUP(E$4,Datos[],MATCH($C$2,Datos[#Headers],0),FALSE),(VLOOKUP($B12,Datos[],MATCH($C$2,Datos[#Headers],0),FALSE)-VLOOKUP(E$4,Datos[],MATCH($C$2,Datos[#Headers],0),FALSE))/VLOOKUP($B12,Datos[],MATCH($C$2,Datos[#Headers],0),FALSE))</f>
        <v>#N/A</v>
      </c>
      <c r="F12" s="25" t="e">
        <f>IF($C$1="mm",VLOOKUP($B12,Datos[],MATCH($C$2,Datos[#Headers],0),FALSE)-VLOOKUP(F$4,Datos[],MATCH($C$2,Datos[#Headers],0),FALSE),(VLOOKUP($B12,Datos[],MATCH($C$2,Datos[#Headers],0),FALSE)-VLOOKUP(F$4,Datos[],MATCH($C$2,Datos[#Headers],0),FALSE))/VLOOKUP($B12,Datos[],MATCH($C$2,Datos[#Headers],0),FALSE))</f>
        <v>#N/A</v>
      </c>
      <c r="G12" s="24" t="e">
        <f>IF($C$1="mm",VLOOKUP($B12,Datos[],MATCH($C$2,Datos[#Headers],0),FALSE)-VLOOKUP(G$4,Datos[],MATCH($C$2,Datos[#Headers],0),FALSE),(VLOOKUP($B12,Datos[],MATCH($C$2,Datos[#Headers],0),FALSE)-VLOOKUP(G$4,Datos[],MATCH($C$2,Datos[#Headers],0),FALSE))/VLOOKUP($B12,Datos[],MATCH($C$2,Datos[#Headers],0),FALSE))</f>
        <v>#N/A</v>
      </c>
      <c r="H12" s="25" t="e">
        <f>IF($C$1="mm",VLOOKUP($B12,Datos[],MATCH($C$2,Datos[#Headers],0),FALSE)-VLOOKUP(H$4,Datos[],MATCH($C$2,Datos[#Headers],0),FALSE),(VLOOKUP($B12,Datos[],MATCH($C$2,Datos[#Headers],0),FALSE)-VLOOKUP(H$4,Datos[],MATCH($C$2,Datos[#Headers],0),FALSE))/VLOOKUP($B12,Datos[],MATCH($C$2,Datos[#Headers],0),FALSE))</f>
        <v>#N/A</v>
      </c>
      <c r="I12" s="24" t="e">
        <f>IF($C$1="mm",VLOOKUP($B12,Datos[],MATCH($C$2,Datos[#Headers],0),FALSE)-VLOOKUP(I$4,Datos[],MATCH($C$2,Datos[#Headers],0),FALSE),(VLOOKUP($B12,Datos[],MATCH($C$2,Datos[#Headers],0),FALSE)-VLOOKUP(I$4,Datos[],MATCH($C$2,Datos[#Headers],0),FALSE))/VLOOKUP($B12,Datos[],MATCH($C$2,Datos[#Headers],0),FALSE))</f>
        <v>#N/A</v>
      </c>
      <c r="J12" s="25" t="e">
        <f>IF($C$1="mm",VLOOKUP($B12,Datos[],MATCH($C$2,Datos[#Headers],0),FALSE)-VLOOKUP(J$4,Datos[],MATCH($C$2,Datos[#Headers],0),FALSE),(VLOOKUP($B12,Datos[],MATCH($C$2,Datos[#Headers],0),FALSE)-VLOOKUP(J$4,Datos[],MATCH($C$2,Datos[#Headers],0),FALSE))/VLOOKUP($B12,Datos[],MATCH($C$2,Datos[#Headers],0),FALSE))</f>
        <v>#N/A</v>
      </c>
      <c r="K12" s="24" t="e">
        <f>IF($C$1="mm",VLOOKUP($B12,Datos[],MATCH($C$2,Datos[#Headers],0),FALSE)-VLOOKUP(K$4,Datos[],MATCH($C$2,Datos[#Headers],0),FALSE),(VLOOKUP($B12,Datos[],MATCH($C$2,Datos[#Headers],0),FALSE)-VLOOKUP(K$4,Datos[],MATCH($C$2,Datos[#Headers],0),FALSE))/VLOOKUP($B12,Datos[],MATCH($C$2,Datos[#Headers],0),FALSE))</f>
        <v>#N/A</v>
      </c>
      <c r="L12" s="25" t="e">
        <f>IF($C$1="mm",VLOOKUP($B12,Datos[],MATCH($C$2,Datos[#Headers],0),FALSE)-VLOOKUP(L$4,Datos[],MATCH($C$2,Datos[#Headers],0),FALSE),(VLOOKUP($B12,Datos[],MATCH($C$2,Datos[#Headers],0),FALSE)-VLOOKUP(L$4,Datos[],MATCH($C$2,Datos[#Headers],0),FALSE))/VLOOKUP($B12,Datos[],MATCH($C$2,Datos[#Headers],0),FALSE))</f>
        <v>#N/A</v>
      </c>
      <c r="M12" s="24" t="e">
        <f>IF($C$1="mm",VLOOKUP($B12,Datos[],MATCH($C$2,Datos[#Headers],0),FALSE)-VLOOKUP(M$4,Datos[],MATCH($C$2,Datos[#Headers],0),FALSE),(VLOOKUP($B12,Datos[],MATCH($C$2,Datos[#Headers],0),FALSE)-VLOOKUP(M$4,Datos[],MATCH($C$2,Datos[#Headers],0),FALSE))/VLOOKUP($B12,Datos[],MATCH($C$2,Datos[#Headers],0),FALSE))</f>
        <v>#N/A</v>
      </c>
      <c r="N12" s="25" t="e">
        <f>IF($C$1="mm",VLOOKUP($B12,Datos[],MATCH($C$2,Datos[#Headers],0),FALSE)-VLOOKUP(N$4,Datos[],MATCH($C$2,Datos[#Headers],0),FALSE),(VLOOKUP($B12,Datos[],MATCH($C$2,Datos[#Headers],0),FALSE)-VLOOKUP(N$4,Datos[],MATCH($C$2,Datos[#Headers],0),FALSE))/VLOOKUP($B12,Datos[],MATCH($C$2,Datos[#Headers],0),FALSE))</f>
        <v>#N/A</v>
      </c>
      <c r="O12" s="24" t="e">
        <f>IF($C$1="mm",VLOOKUP($B12,Datos[],MATCH($C$2,Datos[#Headers],0),FALSE)-VLOOKUP(O$4,Datos[],MATCH($C$2,Datos[#Headers],0),FALSE),(VLOOKUP($B12,Datos[],MATCH($C$2,Datos[#Headers],0),FALSE)-VLOOKUP(O$4,Datos[],MATCH($C$2,Datos[#Headers],0),FALSE))/VLOOKUP($B12,Datos[],MATCH($C$2,Datos[#Headers],0),FALSE))</f>
        <v>#N/A</v>
      </c>
      <c r="P12" s="25" t="e">
        <f>IF($C$1="mm",VLOOKUP($B12,Datos[],MATCH($C$2,Datos[#Headers],0),FALSE)-VLOOKUP(P$4,Datos[],MATCH($C$2,Datos[#Headers],0),FALSE),(VLOOKUP($B12,Datos[],MATCH($C$2,Datos[#Headers],0),FALSE)-VLOOKUP(P$4,Datos[],MATCH($C$2,Datos[#Headers],0),FALSE))/VLOOKUP($B12,Datos[],MATCH($C$2,Datos[#Headers],0),FALSE))</f>
        <v>#N/A</v>
      </c>
      <c r="Q12" s="24" t="e">
        <f>IF($C$1="mm",VLOOKUP($B12,Datos[],MATCH($C$2,Datos[#Headers],0),FALSE)-VLOOKUP(Q$4,Datos[],MATCH($C$2,Datos[#Headers],0),FALSE),(VLOOKUP($B12,Datos[],MATCH($C$2,Datos[#Headers],0),FALSE)-VLOOKUP(Q$4,Datos[],MATCH($C$2,Datos[#Headers],0),FALSE))/VLOOKUP($B12,Datos[],MATCH($C$2,Datos[#Headers],0),FALSE))</f>
        <v>#N/A</v>
      </c>
      <c r="R12" s="25" t="e">
        <f>IF($C$1="mm",VLOOKUP($B12,Datos[],MATCH($C$2,Datos[#Headers],0),FALSE)-VLOOKUP(R$4,Datos[],MATCH($C$2,Datos[#Headers],0),FALSE),(VLOOKUP($B12,Datos[],MATCH($C$2,Datos[#Headers],0),FALSE)-VLOOKUP(R$4,Datos[],MATCH($C$2,Datos[#Headers],0),FALSE))/VLOOKUP($B12,Datos[],MATCH($C$2,Datos[#Headers],0),FALSE))</f>
        <v>#N/A</v>
      </c>
      <c r="S12" s="24" t="e">
        <f>IF($C$1="mm",VLOOKUP($B12,Datos[],MATCH($C$2,Datos[#Headers],0),FALSE)-VLOOKUP(S$4,Datos[],MATCH($C$2,Datos[#Headers],0),FALSE),(VLOOKUP($B12,Datos[],MATCH($C$2,Datos[#Headers],0),FALSE)-VLOOKUP(S$4,Datos[],MATCH($C$2,Datos[#Headers],0),FALSE))/VLOOKUP($B12,Datos[],MATCH($C$2,Datos[#Headers],0),FALSE))</f>
        <v>#N/A</v>
      </c>
      <c r="T12" s="25" t="e">
        <f>IF($C$1="mm",VLOOKUP($B12,Datos[],MATCH($C$2,Datos[#Headers],0),FALSE)-VLOOKUP(T$4,Datos[],MATCH($C$2,Datos[#Headers],0),FALSE),(VLOOKUP($B12,Datos[],MATCH($C$2,Datos[#Headers],0),FALSE)-VLOOKUP(T$4,Datos[],MATCH($C$2,Datos[#Headers],0),FALSE))/VLOOKUP($B12,Datos[],MATCH($C$2,Datos[#Headers],0),FALSE))</f>
        <v>#N/A</v>
      </c>
      <c r="U12" s="24" t="e">
        <f>IF($C$1="mm",VLOOKUP($B12,Datos[],MATCH($C$2,Datos[#Headers],0),FALSE)-VLOOKUP(U$4,Datos[],MATCH($C$2,Datos[#Headers],0),FALSE),(VLOOKUP($B12,Datos[],MATCH($C$2,Datos[#Headers],0),FALSE)-VLOOKUP(U$4,Datos[],MATCH($C$2,Datos[#Headers],0),FALSE))/VLOOKUP($B12,Datos[],MATCH($C$2,Datos[#Headers],0),FALSE))</f>
        <v>#N/A</v>
      </c>
    </row>
    <row r="13" spans="2:23" s="10" customFormat="1" ht="29.7" customHeight="1" x14ac:dyDescent="0.55000000000000004">
      <c r="B13" s="27"/>
      <c r="C13" s="25" t="e">
        <f>IF($C$1="mm",VLOOKUP($B13,Datos[],MATCH($C$2,Datos[#Headers],0),FALSE)-VLOOKUP(C$4,Datos[],MATCH($C$2,Datos[#Headers],0),FALSE),(VLOOKUP($B13,Datos[],MATCH($C$2,Datos[#Headers],0),FALSE)-VLOOKUP(C$4,Datos[],MATCH($C$2,Datos[#Headers],0),FALSE))/VLOOKUP($B13,Datos[],MATCH($C$2,Datos[#Headers],0),FALSE))</f>
        <v>#N/A</v>
      </c>
      <c r="D13" s="25" t="e">
        <f>IF($C$1="mm",VLOOKUP($B13,Datos[],MATCH($C$2,Datos[#Headers],0),FALSE)-VLOOKUP(D$4,Datos[],MATCH($C$2,Datos[#Headers],0),FALSE),(VLOOKUP($B13,Datos[],MATCH($C$2,Datos[#Headers],0),FALSE)-VLOOKUP(D$4,Datos[],MATCH($C$2,Datos[#Headers],0),FALSE))/VLOOKUP($B13,Datos[],MATCH($C$2,Datos[#Headers],0),FALSE))</f>
        <v>#N/A</v>
      </c>
      <c r="E13" s="25" t="e">
        <f>IF($C$1="mm",VLOOKUP($B13,Datos[],MATCH($C$2,Datos[#Headers],0),FALSE)-VLOOKUP(E$4,Datos[],MATCH($C$2,Datos[#Headers],0),FALSE),(VLOOKUP($B13,Datos[],MATCH($C$2,Datos[#Headers],0),FALSE)-VLOOKUP(E$4,Datos[],MATCH($C$2,Datos[#Headers],0),FALSE))/VLOOKUP($B13,Datos[],MATCH($C$2,Datos[#Headers],0),FALSE))</f>
        <v>#N/A</v>
      </c>
      <c r="F13" s="25" t="e">
        <f>IF($C$1="mm",VLOOKUP($B13,Datos[],MATCH($C$2,Datos[#Headers],0),FALSE)-VLOOKUP(F$4,Datos[],MATCH($C$2,Datos[#Headers],0),FALSE),(VLOOKUP($B13,Datos[],MATCH($C$2,Datos[#Headers],0),FALSE)-VLOOKUP(F$4,Datos[],MATCH($C$2,Datos[#Headers],0),FALSE))/VLOOKUP($B13,Datos[],MATCH($C$2,Datos[#Headers],0),FALSE))</f>
        <v>#N/A</v>
      </c>
      <c r="G13" s="25" t="e">
        <f>IF($C$1="mm",VLOOKUP($B13,Datos[],MATCH($C$2,Datos[#Headers],0),FALSE)-VLOOKUP(G$4,Datos[],MATCH($C$2,Datos[#Headers],0),FALSE),(VLOOKUP($B13,Datos[],MATCH($C$2,Datos[#Headers],0),FALSE)-VLOOKUP(G$4,Datos[],MATCH($C$2,Datos[#Headers],0),FALSE))/VLOOKUP($B13,Datos[],MATCH($C$2,Datos[#Headers],0),FALSE))</f>
        <v>#N/A</v>
      </c>
      <c r="H13" s="25" t="e">
        <f>IF($C$1="mm",VLOOKUP($B13,Datos[],MATCH($C$2,Datos[#Headers],0),FALSE)-VLOOKUP(H$4,Datos[],MATCH($C$2,Datos[#Headers],0),FALSE),(VLOOKUP($B13,Datos[],MATCH($C$2,Datos[#Headers],0),FALSE)-VLOOKUP(H$4,Datos[],MATCH($C$2,Datos[#Headers],0),FALSE))/VLOOKUP($B13,Datos[],MATCH($C$2,Datos[#Headers],0),FALSE))</f>
        <v>#N/A</v>
      </c>
      <c r="I13" s="25" t="e">
        <f>IF($C$1="mm",VLOOKUP($B13,Datos[],MATCH($C$2,Datos[#Headers],0),FALSE)-VLOOKUP(I$4,Datos[],MATCH($C$2,Datos[#Headers],0),FALSE),(VLOOKUP($B13,Datos[],MATCH($C$2,Datos[#Headers],0),FALSE)-VLOOKUP(I$4,Datos[],MATCH($C$2,Datos[#Headers],0),FALSE))/VLOOKUP($B13,Datos[],MATCH($C$2,Datos[#Headers],0),FALSE))</f>
        <v>#N/A</v>
      </c>
      <c r="J13" s="25" t="e">
        <f>IF($C$1="mm",VLOOKUP($B13,Datos[],MATCH($C$2,Datos[#Headers],0),FALSE)-VLOOKUP(J$4,Datos[],MATCH($C$2,Datos[#Headers],0),FALSE),(VLOOKUP($B13,Datos[],MATCH($C$2,Datos[#Headers],0),FALSE)-VLOOKUP(J$4,Datos[],MATCH($C$2,Datos[#Headers],0),FALSE))/VLOOKUP($B13,Datos[],MATCH($C$2,Datos[#Headers],0),FALSE))</f>
        <v>#N/A</v>
      </c>
      <c r="K13" s="25" t="e">
        <f>IF($C$1="mm",VLOOKUP($B13,Datos[],MATCH($C$2,Datos[#Headers],0),FALSE)-VLOOKUP(K$4,Datos[],MATCH($C$2,Datos[#Headers],0),FALSE),(VLOOKUP($B13,Datos[],MATCH($C$2,Datos[#Headers],0),FALSE)-VLOOKUP(K$4,Datos[],MATCH($C$2,Datos[#Headers],0),FALSE))/VLOOKUP($B13,Datos[],MATCH($C$2,Datos[#Headers],0),FALSE))</f>
        <v>#N/A</v>
      </c>
      <c r="L13" s="25" t="e">
        <f>IF($C$1="mm",VLOOKUP($B13,Datos[],MATCH($C$2,Datos[#Headers],0),FALSE)-VLOOKUP(L$4,Datos[],MATCH($C$2,Datos[#Headers],0),FALSE),(VLOOKUP($B13,Datos[],MATCH($C$2,Datos[#Headers],0),FALSE)-VLOOKUP(L$4,Datos[],MATCH($C$2,Datos[#Headers],0),FALSE))/VLOOKUP($B13,Datos[],MATCH($C$2,Datos[#Headers],0),FALSE))</f>
        <v>#N/A</v>
      </c>
      <c r="M13" s="25" t="e">
        <f>IF($C$1="mm",VLOOKUP($B13,Datos[],MATCH($C$2,Datos[#Headers],0),FALSE)-VLOOKUP(M$4,Datos[],MATCH($C$2,Datos[#Headers],0),FALSE),(VLOOKUP($B13,Datos[],MATCH($C$2,Datos[#Headers],0),FALSE)-VLOOKUP(M$4,Datos[],MATCH($C$2,Datos[#Headers],0),FALSE))/VLOOKUP($B13,Datos[],MATCH($C$2,Datos[#Headers],0),FALSE))</f>
        <v>#N/A</v>
      </c>
      <c r="N13" s="25" t="e">
        <f>IF($C$1="mm",VLOOKUP($B13,Datos[],MATCH($C$2,Datos[#Headers],0),FALSE)-VLOOKUP(N$4,Datos[],MATCH($C$2,Datos[#Headers],0),FALSE),(VLOOKUP($B13,Datos[],MATCH($C$2,Datos[#Headers],0),FALSE)-VLOOKUP(N$4,Datos[],MATCH($C$2,Datos[#Headers],0),FALSE))/VLOOKUP($B13,Datos[],MATCH($C$2,Datos[#Headers],0),FALSE))</f>
        <v>#N/A</v>
      </c>
      <c r="O13" s="25" t="e">
        <f>IF($C$1="mm",VLOOKUP($B13,Datos[],MATCH($C$2,Datos[#Headers],0),FALSE)-VLOOKUP(O$4,Datos[],MATCH($C$2,Datos[#Headers],0),FALSE),(VLOOKUP($B13,Datos[],MATCH($C$2,Datos[#Headers],0),FALSE)-VLOOKUP(O$4,Datos[],MATCH($C$2,Datos[#Headers],0),FALSE))/VLOOKUP($B13,Datos[],MATCH($C$2,Datos[#Headers],0),FALSE))</f>
        <v>#N/A</v>
      </c>
      <c r="P13" s="25" t="e">
        <f>IF($C$1="mm",VLOOKUP($B13,Datos[],MATCH($C$2,Datos[#Headers],0),FALSE)-VLOOKUP(P$4,Datos[],MATCH($C$2,Datos[#Headers],0),FALSE),(VLOOKUP($B13,Datos[],MATCH($C$2,Datos[#Headers],0),FALSE)-VLOOKUP(P$4,Datos[],MATCH($C$2,Datos[#Headers],0),FALSE))/VLOOKUP($B13,Datos[],MATCH($C$2,Datos[#Headers],0),FALSE))</f>
        <v>#N/A</v>
      </c>
      <c r="Q13" s="25" t="e">
        <f>IF($C$1="mm",VLOOKUP($B13,Datos[],MATCH($C$2,Datos[#Headers],0),FALSE)-VLOOKUP(Q$4,Datos[],MATCH($C$2,Datos[#Headers],0),FALSE),(VLOOKUP($B13,Datos[],MATCH($C$2,Datos[#Headers],0),FALSE)-VLOOKUP(Q$4,Datos[],MATCH($C$2,Datos[#Headers],0),FALSE))/VLOOKUP($B13,Datos[],MATCH($C$2,Datos[#Headers],0),FALSE))</f>
        <v>#N/A</v>
      </c>
      <c r="R13" s="25" t="e">
        <f>IF($C$1="mm",VLOOKUP($B13,Datos[],MATCH($C$2,Datos[#Headers],0),FALSE)-VLOOKUP(R$4,Datos[],MATCH($C$2,Datos[#Headers],0),FALSE),(VLOOKUP($B13,Datos[],MATCH($C$2,Datos[#Headers],0),FALSE)-VLOOKUP(R$4,Datos[],MATCH($C$2,Datos[#Headers],0),FALSE))/VLOOKUP($B13,Datos[],MATCH($C$2,Datos[#Headers],0),FALSE))</f>
        <v>#N/A</v>
      </c>
      <c r="S13" s="25" t="e">
        <f>IF($C$1="mm",VLOOKUP($B13,Datos[],MATCH($C$2,Datos[#Headers],0),FALSE)-VLOOKUP(S$4,Datos[],MATCH($C$2,Datos[#Headers],0),FALSE),(VLOOKUP($B13,Datos[],MATCH($C$2,Datos[#Headers],0),FALSE)-VLOOKUP(S$4,Datos[],MATCH($C$2,Datos[#Headers],0),FALSE))/VLOOKUP($B13,Datos[],MATCH($C$2,Datos[#Headers],0),FALSE))</f>
        <v>#N/A</v>
      </c>
      <c r="T13" s="25" t="e">
        <f>IF($C$1="mm",VLOOKUP($B13,Datos[],MATCH($C$2,Datos[#Headers],0),FALSE)-VLOOKUP(T$4,Datos[],MATCH($C$2,Datos[#Headers],0),FALSE),(VLOOKUP($B13,Datos[],MATCH($C$2,Datos[#Headers],0),FALSE)-VLOOKUP(T$4,Datos[],MATCH($C$2,Datos[#Headers],0),FALSE))/VLOOKUP($B13,Datos[],MATCH($C$2,Datos[#Headers],0),FALSE))</f>
        <v>#N/A</v>
      </c>
      <c r="U13" s="25" t="e">
        <f>IF($C$1="mm",VLOOKUP($B13,Datos[],MATCH($C$2,Datos[#Headers],0),FALSE)-VLOOKUP(U$4,Datos[],MATCH($C$2,Datos[#Headers],0),FALSE),(VLOOKUP($B13,Datos[],MATCH($C$2,Datos[#Headers],0),FALSE)-VLOOKUP(U$4,Datos[],MATCH($C$2,Datos[#Headers],0),FALSE))/VLOOKUP($B13,Datos[],MATCH($C$2,Datos[#Headers],0),FALSE))</f>
        <v>#N/A</v>
      </c>
    </row>
    <row r="14" spans="2:23" s="10" customFormat="1" ht="29.7" customHeight="1" x14ac:dyDescent="0.55000000000000004">
      <c r="B14" s="27"/>
      <c r="C14" s="24" t="e">
        <f>IF($C$1="mm",VLOOKUP($B14,Datos[],MATCH($C$2,Datos[#Headers],0),FALSE)-VLOOKUP(C$4,Datos[],MATCH($C$2,Datos[#Headers],0),FALSE),(VLOOKUP($B14,Datos[],MATCH($C$2,Datos[#Headers],0),FALSE)-VLOOKUP(C$4,Datos[],MATCH($C$2,Datos[#Headers],0),FALSE))/VLOOKUP($B14,Datos[],MATCH($C$2,Datos[#Headers],0),FALSE))</f>
        <v>#N/A</v>
      </c>
      <c r="D14" s="25" t="e">
        <f>IF($C$1="mm",VLOOKUP($B14,Datos[],MATCH($C$2,Datos[#Headers],0),FALSE)-VLOOKUP(D$4,Datos[],MATCH($C$2,Datos[#Headers],0),FALSE),(VLOOKUP($B14,Datos[],MATCH($C$2,Datos[#Headers],0),FALSE)-VLOOKUP(D$4,Datos[],MATCH($C$2,Datos[#Headers],0),FALSE))/VLOOKUP($B14,Datos[],MATCH($C$2,Datos[#Headers],0),FALSE))</f>
        <v>#N/A</v>
      </c>
      <c r="E14" s="24" t="e">
        <f>IF($C$1="mm",VLOOKUP($B14,Datos[],MATCH($C$2,Datos[#Headers],0),FALSE)-VLOOKUP(E$4,Datos[],MATCH($C$2,Datos[#Headers],0),FALSE),(VLOOKUP($B14,Datos[],MATCH($C$2,Datos[#Headers],0),FALSE)-VLOOKUP(E$4,Datos[],MATCH($C$2,Datos[#Headers],0),FALSE))/VLOOKUP($B14,Datos[],MATCH($C$2,Datos[#Headers],0),FALSE))</f>
        <v>#N/A</v>
      </c>
      <c r="F14" s="25" t="e">
        <f>IF($C$1="mm",VLOOKUP($B14,Datos[],MATCH($C$2,Datos[#Headers],0),FALSE)-VLOOKUP(F$4,Datos[],MATCH($C$2,Datos[#Headers],0),FALSE),(VLOOKUP($B14,Datos[],MATCH($C$2,Datos[#Headers],0),FALSE)-VLOOKUP(F$4,Datos[],MATCH($C$2,Datos[#Headers],0),FALSE))/VLOOKUP($B14,Datos[],MATCH($C$2,Datos[#Headers],0),FALSE))</f>
        <v>#N/A</v>
      </c>
      <c r="G14" s="24" t="e">
        <f>IF($C$1="mm",VLOOKUP($B14,Datos[],MATCH($C$2,Datos[#Headers],0),FALSE)-VLOOKUP(G$4,Datos[],MATCH($C$2,Datos[#Headers],0),FALSE),(VLOOKUP($B14,Datos[],MATCH($C$2,Datos[#Headers],0),FALSE)-VLOOKUP(G$4,Datos[],MATCH($C$2,Datos[#Headers],0),FALSE))/VLOOKUP($B14,Datos[],MATCH($C$2,Datos[#Headers],0),FALSE))</f>
        <v>#N/A</v>
      </c>
      <c r="H14" s="25" t="e">
        <f>IF($C$1="mm",VLOOKUP($B14,Datos[],MATCH($C$2,Datos[#Headers],0),FALSE)-VLOOKUP(H$4,Datos[],MATCH($C$2,Datos[#Headers],0),FALSE),(VLOOKUP($B14,Datos[],MATCH($C$2,Datos[#Headers],0),FALSE)-VLOOKUP(H$4,Datos[],MATCH($C$2,Datos[#Headers],0),FALSE))/VLOOKUP($B14,Datos[],MATCH($C$2,Datos[#Headers],0),FALSE))</f>
        <v>#N/A</v>
      </c>
      <c r="I14" s="24" t="e">
        <f>IF($C$1="mm",VLOOKUP($B14,Datos[],MATCH($C$2,Datos[#Headers],0),FALSE)-VLOOKUP(I$4,Datos[],MATCH($C$2,Datos[#Headers],0),FALSE),(VLOOKUP($B14,Datos[],MATCH($C$2,Datos[#Headers],0),FALSE)-VLOOKUP(I$4,Datos[],MATCH($C$2,Datos[#Headers],0),FALSE))/VLOOKUP($B14,Datos[],MATCH($C$2,Datos[#Headers],0),FALSE))</f>
        <v>#N/A</v>
      </c>
      <c r="J14" s="25" t="e">
        <f>IF($C$1="mm",VLOOKUP($B14,Datos[],MATCH($C$2,Datos[#Headers],0),FALSE)-VLOOKUP(J$4,Datos[],MATCH($C$2,Datos[#Headers],0),FALSE),(VLOOKUP($B14,Datos[],MATCH($C$2,Datos[#Headers],0),FALSE)-VLOOKUP(J$4,Datos[],MATCH($C$2,Datos[#Headers],0),FALSE))/VLOOKUP($B14,Datos[],MATCH($C$2,Datos[#Headers],0),FALSE))</f>
        <v>#N/A</v>
      </c>
      <c r="K14" s="24" t="e">
        <f>IF($C$1="mm",VLOOKUP($B14,Datos[],MATCH($C$2,Datos[#Headers],0),FALSE)-VLOOKUP(K$4,Datos[],MATCH($C$2,Datos[#Headers],0),FALSE),(VLOOKUP($B14,Datos[],MATCH($C$2,Datos[#Headers],0),FALSE)-VLOOKUP(K$4,Datos[],MATCH($C$2,Datos[#Headers],0),FALSE))/VLOOKUP($B14,Datos[],MATCH($C$2,Datos[#Headers],0),FALSE))</f>
        <v>#N/A</v>
      </c>
      <c r="L14" s="25" t="e">
        <f>IF($C$1="mm",VLOOKUP($B14,Datos[],MATCH($C$2,Datos[#Headers],0),FALSE)-VLOOKUP(L$4,Datos[],MATCH($C$2,Datos[#Headers],0),FALSE),(VLOOKUP($B14,Datos[],MATCH($C$2,Datos[#Headers],0),FALSE)-VLOOKUP(L$4,Datos[],MATCH($C$2,Datos[#Headers],0),FALSE))/VLOOKUP($B14,Datos[],MATCH($C$2,Datos[#Headers],0),FALSE))</f>
        <v>#N/A</v>
      </c>
      <c r="M14" s="24" t="e">
        <f>IF($C$1="mm",VLOOKUP($B14,Datos[],MATCH($C$2,Datos[#Headers],0),FALSE)-VLOOKUP(M$4,Datos[],MATCH($C$2,Datos[#Headers],0),FALSE),(VLOOKUP($B14,Datos[],MATCH($C$2,Datos[#Headers],0),FALSE)-VLOOKUP(M$4,Datos[],MATCH($C$2,Datos[#Headers],0),FALSE))/VLOOKUP($B14,Datos[],MATCH($C$2,Datos[#Headers],0),FALSE))</f>
        <v>#N/A</v>
      </c>
      <c r="N14" s="25" t="e">
        <f>IF($C$1="mm",VLOOKUP($B14,Datos[],MATCH($C$2,Datos[#Headers],0),FALSE)-VLOOKUP(N$4,Datos[],MATCH($C$2,Datos[#Headers],0),FALSE),(VLOOKUP($B14,Datos[],MATCH($C$2,Datos[#Headers],0),FALSE)-VLOOKUP(N$4,Datos[],MATCH($C$2,Datos[#Headers],0),FALSE))/VLOOKUP($B14,Datos[],MATCH($C$2,Datos[#Headers],0),FALSE))</f>
        <v>#N/A</v>
      </c>
      <c r="O14" s="24" t="e">
        <f>IF($C$1="mm",VLOOKUP($B14,Datos[],MATCH($C$2,Datos[#Headers],0),FALSE)-VLOOKUP(O$4,Datos[],MATCH($C$2,Datos[#Headers],0),FALSE),(VLOOKUP($B14,Datos[],MATCH($C$2,Datos[#Headers],0),FALSE)-VLOOKUP(O$4,Datos[],MATCH($C$2,Datos[#Headers],0),FALSE))/VLOOKUP($B14,Datos[],MATCH($C$2,Datos[#Headers],0),FALSE))</f>
        <v>#N/A</v>
      </c>
      <c r="P14" s="25" t="e">
        <f>IF($C$1="mm",VLOOKUP($B14,Datos[],MATCH($C$2,Datos[#Headers],0),FALSE)-VLOOKUP(P$4,Datos[],MATCH($C$2,Datos[#Headers],0),FALSE),(VLOOKUP($B14,Datos[],MATCH($C$2,Datos[#Headers],0),FALSE)-VLOOKUP(P$4,Datos[],MATCH($C$2,Datos[#Headers],0),FALSE))/VLOOKUP($B14,Datos[],MATCH($C$2,Datos[#Headers],0),FALSE))</f>
        <v>#N/A</v>
      </c>
      <c r="Q14" s="24" t="e">
        <f>IF($C$1="mm",VLOOKUP($B14,Datos[],MATCH($C$2,Datos[#Headers],0),FALSE)-VLOOKUP(Q$4,Datos[],MATCH($C$2,Datos[#Headers],0),FALSE),(VLOOKUP($B14,Datos[],MATCH($C$2,Datos[#Headers],0),FALSE)-VLOOKUP(Q$4,Datos[],MATCH($C$2,Datos[#Headers],0),FALSE))/VLOOKUP($B14,Datos[],MATCH($C$2,Datos[#Headers],0),FALSE))</f>
        <v>#N/A</v>
      </c>
      <c r="R14" s="25" t="e">
        <f>IF($C$1="mm",VLOOKUP($B14,Datos[],MATCH($C$2,Datos[#Headers],0),FALSE)-VLOOKUP(R$4,Datos[],MATCH($C$2,Datos[#Headers],0),FALSE),(VLOOKUP($B14,Datos[],MATCH($C$2,Datos[#Headers],0),FALSE)-VLOOKUP(R$4,Datos[],MATCH($C$2,Datos[#Headers],0),FALSE))/VLOOKUP($B14,Datos[],MATCH($C$2,Datos[#Headers],0),FALSE))</f>
        <v>#N/A</v>
      </c>
      <c r="S14" s="24" t="e">
        <f>IF($C$1="mm",VLOOKUP($B14,Datos[],MATCH($C$2,Datos[#Headers],0),FALSE)-VLOOKUP(S$4,Datos[],MATCH($C$2,Datos[#Headers],0),FALSE),(VLOOKUP($B14,Datos[],MATCH($C$2,Datos[#Headers],0),FALSE)-VLOOKUP(S$4,Datos[],MATCH($C$2,Datos[#Headers],0),FALSE))/VLOOKUP($B14,Datos[],MATCH($C$2,Datos[#Headers],0),FALSE))</f>
        <v>#N/A</v>
      </c>
      <c r="T14" s="25" t="e">
        <f>IF($C$1="mm",VLOOKUP($B14,Datos[],MATCH($C$2,Datos[#Headers],0),FALSE)-VLOOKUP(T$4,Datos[],MATCH($C$2,Datos[#Headers],0),FALSE),(VLOOKUP($B14,Datos[],MATCH($C$2,Datos[#Headers],0),FALSE)-VLOOKUP(T$4,Datos[],MATCH($C$2,Datos[#Headers],0),FALSE))/VLOOKUP($B14,Datos[],MATCH($C$2,Datos[#Headers],0),FALSE))</f>
        <v>#N/A</v>
      </c>
      <c r="U14" s="24" t="e">
        <f>IF($C$1="mm",VLOOKUP($B14,Datos[],MATCH($C$2,Datos[#Headers],0),FALSE)-VLOOKUP(U$4,Datos[],MATCH($C$2,Datos[#Headers],0),FALSE),(VLOOKUP($B14,Datos[],MATCH($C$2,Datos[#Headers],0),FALSE)-VLOOKUP(U$4,Datos[],MATCH($C$2,Datos[#Headers],0),FALSE))/VLOOKUP($B14,Datos[],MATCH($C$2,Datos[#Headers],0),FALSE))</f>
        <v>#N/A</v>
      </c>
    </row>
    <row r="15" spans="2:23" s="10" customFormat="1" ht="29.7" customHeight="1" x14ac:dyDescent="0.55000000000000004">
      <c r="B15" s="27"/>
      <c r="C15" s="25" t="e">
        <f>IF($C$1="mm",VLOOKUP($B15,Datos[],MATCH($C$2,Datos[#Headers],0),FALSE)-VLOOKUP(C$4,Datos[],MATCH($C$2,Datos[#Headers],0),FALSE),(VLOOKUP($B15,Datos[],MATCH($C$2,Datos[#Headers],0),FALSE)-VLOOKUP(C$4,Datos[],MATCH($C$2,Datos[#Headers],0),FALSE))/VLOOKUP($B15,Datos[],MATCH($C$2,Datos[#Headers],0),FALSE))</f>
        <v>#N/A</v>
      </c>
      <c r="D15" s="25" t="e">
        <f>IF($C$1="mm",VLOOKUP($B15,Datos[],MATCH($C$2,Datos[#Headers],0),FALSE)-VLOOKUP(D$4,Datos[],MATCH($C$2,Datos[#Headers],0),FALSE),(VLOOKUP($B15,Datos[],MATCH($C$2,Datos[#Headers],0),FALSE)-VLOOKUP(D$4,Datos[],MATCH($C$2,Datos[#Headers],0),FALSE))/VLOOKUP($B15,Datos[],MATCH($C$2,Datos[#Headers],0),FALSE))</f>
        <v>#N/A</v>
      </c>
      <c r="E15" s="25" t="e">
        <f>IF($C$1="mm",VLOOKUP($B15,Datos[],MATCH($C$2,Datos[#Headers],0),FALSE)-VLOOKUP(E$4,Datos[],MATCH($C$2,Datos[#Headers],0),FALSE),(VLOOKUP($B15,Datos[],MATCH($C$2,Datos[#Headers],0),FALSE)-VLOOKUP(E$4,Datos[],MATCH($C$2,Datos[#Headers],0),FALSE))/VLOOKUP($B15,Datos[],MATCH($C$2,Datos[#Headers],0),FALSE))</f>
        <v>#N/A</v>
      </c>
      <c r="F15" s="25" t="e">
        <f>IF($C$1="mm",VLOOKUP($B15,Datos[],MATCH($C$2,Datos[#Headers],0),FALSE)-VLOOKUP(F$4,Datos[],MATCH($C$2,Datos[#Headers],0),FALSE),(VLOOKUP($B15,Datos[],MATCH($C$2,Datos[#Headers],0),FALSE)-VLOOKUP(F$4,Datos[],MATCH($C$2,Datos[#Headers],0),FALSE))/VLOOKUP($B15,Datos[],MATCH($C$2,Datos[#Headers],0),FALSE))</f>
        <v>#N/A</v>
      </c>
      <c r="G15" s="25" t="e">
        <f>IF($C$1="mm",VLOOKUP($B15,Datos[],MATCH($C$2,Datos[#Headers],0),FALSE)-VLOOKUP(G$4,Datos[],MATCH($C$2,Datos[#Headers],0),FALSE),(VLOOKUP($B15,Datos[],MATCH($C$2,Datos[#Headers],0),FALSE)-VLOOKUP(G$4,Datos[],MATCH($C$2,Datos[#Headers],0),FALSE))/VLOOKUP($B15,Datos[],MATCH($C$2,Datos[#Headers],0),FALSE))</f>
        <v>#N/A</v>
      </c>
      <c r="H15" s="25" t="e">
        <f>IF($C$1="mm",VLOOKUP($B15,Datos[],MATCH($C$2,Datos[#Headers],0),FALSE)-VLOOKUP(H$4,Datos[],MATCH($C$2,Datos[#Headers],0),FALSE),(VLOOKUP($B15,Datos[],MATCH($C$2,Datos[#Headers],0),FALSE)-VLOOKUP(H$4,Datos[],MATCH($C$2,Datos[#Headers],0),FALSE))/VLOOKUP($B15,Datos[],MATCH($C$2,Datos[#Headers],0),FALSE))</f>
        <v>#N/A</v>
      </c>
      <c r="I15" s="25" t="e">
        <f>IF($C$1="mm",VLOOKUP($B15,Datos[],MATCH($C$2,Datos[#Headers],0),FALSE)-VLOOKUP(I$4,Datos[],MATCH($C$2,Datos[#Headers],0),FALSE),(VLOOKUP($B15,Datos[],MATCH($C$2,Datos[#Headers],0),FALSE)-VLOOKUP(I$4,Datos[],MATCH($C$2,Datos[#Headers],0),FALSE))/VLOOKUP($B15,Datos[],MATCH($C$2,Datos[#Headers],0),FALSE))</f>
        <v>#N/A</v>
      </c>
      <c r="J15" s="25" t="e">
        <f>IF($C$1="mm",VLOOKUP($B15,Datos[],MATCH($C$2,Datos[#Headers],0),FALSE)-VLOOKUP(J$4,Datos[],MATCH($C$2,Datos[#Headers],0),FALSE),(VLOOKUP($B15,Datos[],MATCH($C$2,Datos[#Headers],0),FALSE)-VLOOKUP(J$4,Datos[],MATCH($C$2,Datos[#Headers],0),FALSE))/VLOOKUP($B15,Datos[],MATCH($C$2,Datos[#Headers],0),FALSE))</f>
        <v>#N/A</v>
      </c>
      <c r="K15" s="25" t="e">
        <f>IF($C$1="mm",VLOOKUP($B15,Datos[],MATCH($C$2,Datos[#Headers],0),FALSE)-VLOOKUP(K$4,Datos[],MATCH($C$2,Datos[#Headers],0),FALSE),(VLOOKUP($B15,Datos[],MATCH($C$2,Datos[#Headers],0),FALSE)-VLOOKUP(K$4,Datos[],MATCH($C$2,Datos[#Headers],0),FALSE))/VLOOKUP($B15,Datos[],MATCH($C$2,Datos[#Headers],0),FALSE))</f>
        <v>#N/A</v>
      </c>
      <c r="L15" s="25" t="e">
        <f>IF($C$1="mm",VLOOKUP($B15,Datos[],MATCH($C$2,Datos[#Headers],0),FALSE)-VLOOKUP(L$4,Datos[],MATCH($C$2,Datos[#Headers],0),FALSE),(VLOOKUP($B15,Datos[],MATCH($C$2,Datos[#Headers],0),FALSE)-VLOOKUP(L$4,Datos[],MATCH($C$2,Datos[#Headers],0),FALSE))/VLOOKUP($B15,Datos[],MATCH($C$2,Datos[#Headers],0),FALSE))</f>
        <v>#N/A</v>
      </c>
      <c r="M15" s="25" t="e">
        <f>IF($C$1="mm",VLOOKUP($B15,Datos[],MATCH($C$2,Datos[#Headers],0),FALSE)-VLOOKUP(M$4,Datos[],MATCH($C$2,Datos[#Headers],0),FALSE),(VLOOKUP($B15,Datos[],MATCH($C$2,Datos[#Headers],0),FALSE)-VLOOKUP(M$4,Datos[],MATCH($C$2,Datos[#Headers],0),FALSE))/VLOOKUP($B15,Datos[],MATCH($C$2,Datos[#Headers],0),FALSE))</f>
        <v>#N/A</v>
      </c>
      <c r="N15" s="25" t="e">
        <f>IF($C$1="mm",VLOOKUP($B15,Datos[],MATCH($C$2,Datos[#Headers],0),FALSE)-VLOOKUP(N$4,Datos[],MATCH($C$2,Datos[#Headers],0),FALSE),(VLOOKUP($B15,Datos[],MATCH($C$2,Datos[#Headers],0),FALSE)-VLOOKUP(N$4,Datos[],MATCH($C$2,Datos[#Headers],0),FALSE))/VLOOKUP($B15,Datos[],MATCH($C$2,Datos[#Headers],0),FALSE))</f>
        <v>#N/A</v>
      </c>
      <c r="O15" s="25" t="e">
        <f>IF($C$1="mm",VLOOKUP($B15,Datos[],MATCH($C$2,Datos[#Headers],0),FALSE)-VLOOKUP(O$4,Datos[],MATCH($C$2,Datos[#Headers],0),FALSE),(VLOOKUP($B15,Datos[],MATCH($C$2,Datos[#Headers],0),FALSE)-VLOOKUP(O$4,Datos[],MATCH($C$2,Datos[#Headers],0),FALSE))/VLOOKUP($B15,Datos[],MATCH($C$2,Datos[#Headers],0),FALSE))</f>
        <v>#N/A</v>
      </c>
      <c r="P15" s="25" t="e">
        <f>IF($C$1="mm",VLOOKUP($B15,Datos[],MATCH($C$2,Datos[#Headers],0),FALSE)-VLOOKUP(P$4,Datos[],MATCH($C$2,Datos[#Headers],0),FALSE),(VLOOKUP($B15,Datos[],MATCH($C$2,Datos[#Headers],0),FALSE)-VLOOKUP(P$4,Datos[],MATCH($C$2,Datos[#Headers],0),FALSE))/VLOOKUP($B15,Datos[],MATCH($C$2,Datos[#Headers],0),FALSE))</f>
        <v>#N/A</v>
      </c>
      <c r="Q15" s="25" t="e">
        <f>IF($C$1="mm",VLOOKUP($B15,Datos[],MATCH($C$2,Datos[#Headers],0),FALSE)-VLOOKUP(Q$4,Datos[],MATCH($C$2,Datos[#Headers],0),FALSE),(VLOOKUP($B15,Datos[],MATCH($C$2,Datos[#Headers],0),FALSE)-VLOOKUP(Q$4,Datos[],MATCH($C$2,Datos[#Headers],0),FALSE))/VLOOKUP($B15,Datos[],MATCH($C$2,Datos[#Headers],0),FALSE))</f>
        <v>#N/A</v>
      </c>
      <c r="R15" s="25" t="e">
        <f>IF($C$1="mm",VLOOKUP($B15,Datos[],MATCH($C$2,Datos[#Headers],0),FALSE)-VLOOKUP(R$4,Datos[],MATCH($C$2,Datos[#Headers],0),FALSE),(VLOOKUP($B15,Datos[],MATCH($C$2,Datos[#Headers],0),FALSE)-VLOOKUP(R$4,Datos[],MATCH($C$2,Datos[#Headers],0),FALSE))/VLOOKUP($B15,Datos[],MATCH($C$2,Datos[#Headers],0),FALSE))</f>
        <v>#N/A</v>
      </c>
      <c r="S15" s="25" t="e">
        <f>IF($C$1="mm",VLOOKUP($B15,Datos[],MATCH($C$2,Datos[#Headers],0),FALSE)-VLOOKUP(S$4,Datos[],MATCH($C$2,Datos[#Headers],0),FALSE),(VLOOKUP($B15,Datos[],MATCH($C$2,Datos[#Headers],0),FALSE)-VLOOKUP(S$4,Datos[],MATCH($C$2,Datos[#Headers],0),FALSE))/VLOOKUP($B15,Datos[],MATCH($C$2,Datos[#Headers],0),FALSE))</f>
        <v>#N/A</v>
      </c>
      <c r="T15" s="25" t="e">
        <f>IF($C$1="mm",VLOOKUP($B15,Datos[],MATCH($C$2,Datos[#Headers],0),FALSE)-VLOOKUP(T$4,Datos[],MATCH($C$2,Datos[#Headers],0),FALSE),(VLOOKUP($B15,Datos[],MATCH($C$2,Datos[#Headers],0),FALSE)-VLOOKUP(T$4,Datos[],MATCH($C$2,Datos[#Headers],0),FALSE))/VLOOKUP($B15,Datos[],MATCH($C$2,Datos[#Headers],0),FALSE))</f>
        <v>#N/A</v>
      </c>
      <c r="U15" s="25" t="e">
        <f>IF($C$1="mm",VLOOKUP($B15,Datos[],MATCH($C$2,Datos[#Headers],0),FALSE)-VLOOKUP(U$4,Datos[],MATCH($C$2,Datos[#Headers],0),FALSE),(VLOOKUP($B15,Datos[],MATCH($C$2,Datos[#Headers],0),FALSE)-VLOOKUP(U$4,Datos[],MATCH($C$2,Datos[#Headers],0),FALSE))/VLOOKUP($B15,Datos[],MATCH($C$2,Datos[#Headers],0),FALSE))</f>
        <v>#N/A</v>
      </c>
    </row>
    <row r="16" spans="2:23" s="10" customFormat="1" ht="29.7" customHeight="1" x14ac:dyDescent="0.55000000000000004">
      <c r="B16" s="27"/>
      <c r="C16" s="24" t="e">
        <f>IF($C$1="mm",VLOOKUP($B16,Datos[],MATCH($C$2,Datos[#Headers],0),FALSE)-VLOOKUP(C$4,Datos[],MATCH($C$2,Datos[#Headers],0),FALSE),(VLOOKUP($B16,Datos[],MATCH($C$2,Datos[#Headers],0),FALSE)-VLOOKUP(C$4,Datos[],MATCH($C$2,Datos[#Headers],0),FALSE))/VLOOKUP($B16,Datos[],MATCH($C$2,Datos[#Headers],0),FALSE))</f>
        <v>#N/A</v>
      </c>
      <c r="D16" s="25" t="e">
        <f>IF($C$1="mm",VLOOKUP($B16,Datos[],MATCH($C$2,Datos[#Headers],0),FALSE)-VLOOKUP(D$4,Datos[],MATCH($C$2,Datos[#Headers],0),FALSE),(VLOOKUP($B16,Datos[],MATCH($C$2,Datos[#Headers],0),FALSE)-VLOOKUP(D$4,Datos[],MATCH($C$2,Datos[#Headers],0),FALSE))/VLOOKUP($B16,Datos[],MATCH($C$2,Datos[#Headers],0),FALSE))</f>
        <v>#N/A</v>
      </c>
      <c r="E16" s="24" t="e">
        <f>IF($C$1="mm",VLOOKUP($B16,Datos[],MATCH($C$2,Datos[#Headers],0),FALSE)-VLOOKUP(E$4,Datos[],MATCH($C$2,Datos[#Headers],0),FALSE),(VLOOKUP($B16,Datos[],MATCH($C$2,Datos[#Headers],0),FALSE)-VLOOKUP(E$4,Datos[],MATCH($C$2,Datos[#Headers],0),FALSE))/VLOOKUP($B16,Datos[],MATCH($C$2,Datos[#Headers],0),FALSE))</f>
        <v>#N/A</v>
      </c>
      <c r="F16" s="25" t="e">
        <f>IF($C$1="mm",VLOOKUP($B16,Datos[],MATCH($C$2,Datos[#Headers],0),FALSE)-VLOOKUP(F$4,Datos[],MATCH($C$2,Datos[#Headers],0),FALSE),(VLOOKUP($B16,Datos[],MATCH($C$2,Datos[#Headers],0),FALSE)-VLOOKUP(F$4,Datos[],MATCH($C$2,Datos[#Headers],0),FALSE))/VLOOKUP($B16,Datos[],MATCH($C$2,Datos[#Headers],0),FALSE))</f>
        <v>#N/A</v>
      </c>
      <c r="G16" s="24" t="e">
        <f>IF($C$1="mm",VLOOKUP($B16,Datos[],MATCH($C$2,Datos[#Headers],0),FALSE)-VLOOKUP(G$4,Datos[],MATCH($C$2,Datos[#Headers],0),FALSE),(VLOOKUP($B16,Datos[],MATCH($C$2,Datos[#Headers],0),FALSE)-VLOOKUP(G$4,Datos[],MATCH($C$2,Datos[#Headers],0),FALSE))/VLOOKUP($B16,Datos[],MATCH($C$2,Datos[#Headers],0),FALSE))</f>
        <v>#N/A</v>
      </c>
      <c r="H16" s="25" t="e">
        <f>IF($C$1="mm",VLOOKUP($B16,Datos[],MATCH($C$2,Datos[#Headers],0),FALSE)-VLOOKUP(H$4,Datos[],MATCH($C$2,Datos[#Headers],0),FALSE),(VLOOKUP($B16,Datos[],MATCH($C$2,Datos[#Headers],0),FALSE)-VLOOKUP(H$4,Datos[],MATCH($C$2,Datos[#Headers],0),FALSE))/VLOOKUP($B16,Datos[],MATCH($C$2,Datos[#Headers],0),FALSE))</f>
        <v>#N/A</v>
      </c>
      <c r="I16" s="24" t="e">
        <f>IF($C$1="mm",VLOOKUP($B16,Datos[],MATCH($C$2,Datos[#Headers],0),FALSE)-VLOOKUP(I$4,Datos[],MATCH($C$2,Datos[#Headers],0),FALSE),(VLOOKUP($B16,Datos[],MATCH($C$2,Datos[#Headers],0),FALSE)-VLOOKUP(I$4,Datos[],MATCH($C$2,Datos[#Headers],0),FALSE))/VLOOKUP($B16,Datos[],MATCH($C$2,Datos[#Headers],0),FALSE))</f>
        <v>#N/A</v>
      </c>
      <c r="J16" s="25" t="e">
        <f>IF($C$1="mm",VLOOKUP($B16,Datos[],MATCH($C$2,Datos[#Headers],0),FALSE)-VLOOKUP(J$4,Datos[],MATCH($C$2,Datos[#Headers],0),FALSE),(VLOOKUP($B16,Datos[],MATCH($C$2,Datos[#Headers],0),FALSE)-VLOOKUP(J$4,Datos[],MATCH($C$2,Datos[#Headers],0),FALSE))/VLOOKUP($B16,Datos[],MATCH($C$2,Datos[#Headers],0),FALSE))</f>
        <v>#N/A</v>
      </c>
      <c r="K16" s="24" t="e">
        <f>IF($C$1="mm",VLOOKUP($B16,Datos[],MATCH($C$2,Datos[#Headers],0),FALSE)-VLOOKUP(K$4,Datos[],MATCH($C$2,Datos[#Headers],0),FALSE),(VLOOKUP($B16,Datos[],MATCH($C$2,Datos[#Headers],0),FALSE)-VLOOKUP(K$4,Datos[],MATCH($C$2,Datos[#Headers],0),FALSE))/VLOOKUP($B16,Datos[],MATCH($C$2,Datos[#Headers],0),FALSE))</f>
        <v>#N/A</v>
      </c>
      <c r="L16" s="25" t="e">
        <f>IF($C$1="mm",VLOOKUP($B16,Datos[],MATCH($C$2,Datos[#Headers],0),FALSE)-VLOOKUP(L$4,Datos[],MATCH($C$2,Datos[#Headers],0),FALSE),(VLOOKUP($B16,Datos[],MATCH($C$2,Datos[#Headers],0),FALSE)-VLOOKUP(L$4,Datos[],MATCH($C$2,Datos[#Headers],0),FALSE))/VLOOKUP($B16,Datos[],MATCH($C$2,Datos[#Headers],0),FALSE))</f>
        <v>#N/A</v>
      </c>
      <c r="M16" s="24" t="e">
        <f>IF($C$1="mm",VLOOKUP($B16,Datos[],MATCH($C$2,Datos[#Headers],0),FALSE)-VLOOKUP(M$4,Datos[],MATCH($C$2,Datos[#Headers],0),FALSE),(VLOOKUP($B16,Datos[],MATCH($C$2,Datos[#Headers],0),FALSE)-VLOOKUP(M$4,Datos[],MATCH($C$2,Datos[#Headers],0),FALSE))/VLOOKUP($B16,Datos[],MATCH($C$2,Datos[#Headers],0),FALSE))</f>
        <v>#N/A</v>
      </c>
      <c r="N16" s="25" t="e">
        <f>IF($C$1="mm",VLOOKUP($B16,Datos[],MATCH($C$2,Datos[#Headers],0),FALSE)-VLOOKUP(N$4,Datos[],MATCH($C$2,Datos[#Headers],0),FALSE),(VLOOKUP($B16,Datos[],MATCH($C$2,Datos[#Headers],0),FALSE)-VLOOKUP(N$4,Datos[],MATCH($C$2,Datos[#Headers],0),FALSE))/VLOOKUP($B16,Datos[],MATCH($C$2,Datos[#Headers],0),FALSE))</f>
        <v>#N/A</v>
      </c>
      <c r="O16" s="24" t="e">
        <f>IF($C$1="mm",VLOOKUP($B16,Datos[],MATCH($C$2,Datos[#Headers],0),FALSE)-VLOOKUP(O$4,Datos[],MATCH($C$2,Datos[#Headers],0),FALSE),(VLOOKUP($B16,Datos[],MATCH($C$2,Datos[#Headers],0),FALSE)-VLOOKUP(O$4,Datos[],MATCH($C$2,Datos[#Headers],0),FALSE))/VLOOKUP($B16,Datos[],MATCH($C$2,Datos[#Headers],0),FALSE))</f>
        <v>#N/A</v>
      </c>
      <c r="P16" s="25" t="e">
        <f>IF($C$1="mm",VLOOKUP($B16,Datos[],MATCH($C$2,Datos[#Headers],0),FALSE)-VLOOKUP(P$4,Datos[],MATCH($C$2,Datos[#Headers],0),FALSE),(VLOOKUP($B16,Datos[],MATCH($C$2,Datos[#Headers],0),FALSE)-VLOOKUP(P$4,Datos[],MATCH($C$2,Datos[#Headers],0),FALSE))/VLOOKUP($B16,Datos[],MATCH($C$2,Datos[#Headers],0),FALSE))</f>
        <v>#N/A</v>
      </c>
      <c r="Q16" s="24" t="e">
        <f>IF($C$1="mm",VLOOKUP($B16,Datos[],MATCH($C$2,Datos[#Headers],0),FALSE)-VLOOKUP(Q$4,Datos[],MATCH($C$2,Datos[#Headers],0),FALSE),(VLOOKUP($B16,Datos[],MATCH($C$2,Datos[#Headers],0),FALSE)-VLOOKUP(Q$4,Datos[],MATCH($C$2,Datos[#Headers],0),FALSE))/VLOOKUP($B16,Datos[],MATCH($C$2,Datos[#Headers],0),FALSE))</f>
        <v>#N/A</v>
      </c>
      <c r="R16" s="25" t="e">
        <f>IF($C$1="mm",VLOOKUP($B16,Datos[],MATCH($C$2,Datos[#Headers],0),FALSE)-VLOOKUP(R$4,Datos[],MATCH($C$2,Datos[#Headers],0),FALSE),(VLOOKUP($B16,Datos[],MATCH($C$2,Datos[#Headers],0),FALSE)-VLOOKUP(R$4,Datos[],MATCH($C$2,Datos[#Headers],0),FALSE))/VLOOKUP($B16,Datos[],MATCH($C$2,Datos[#Headers],0),FALSE))</f>
        <v>#N/A</v>
      </c>
      <c r="S16" s="24" t="e">
        <f>IF($C$1="mm",VLOOKUP($B16,Datos[],MATCH($C$2,Datos[#Headers],0),FALSE)-VLOOKUP(S$4,Datos[],MATCH($C$2,Datos[#Headers],0),FALSE),(VLOOKUP($B16,Datos[],MATCH($C$2,Datos[#Headers],0),FALSE)-VLOOKUP(S$4,Datos[],MATCH($C$2,Datos[#Headers],0),FALSE))/VLOOKUP($B16,Datos[],MATCH($C$2,Datos[#Headers],0),FALSE))</f>
        <v>#N/A</v>
      </c>
      <c r="T16" s="25" t="e">
        <f>IF($C$1="mm",VLOOKUP($B16,Datos[],MATCH($C$2,Datos[#Headers],0),FALSE)-VLOOKUP(T$4,Datos[],MATCH($C$2,Datos[#Headers],0),FALSE),(VLOOKUP($B16,Datos[],MATCH($C$2,Datos[#Headers],0),FALSE)-VLOOKUP(T$4,Datos[],MATCH($C$2,Datos[#Headers],0),FALSE))/VLOOKUP($B16,Datos[],MATCH($C$2,Datos[#Headers],0),FALSE))</f>
        <v>#N/A</v>
      </c>
      <c r="U16" s="24" t="e">
        <f>IF($C$1="mm",VLOOKUP($B16,Datos[],MATCH($C$2,Datos[#Headers],0),FALSE)-VLOOKUP(U$4,Datos[],MATCH($C$2,Datos[#Headers],0),FALSE),(VLOOKUP($B16,Datos[],MATCH($C$2,Datos[#Headers],0),FALSE)-VLOOKUP(U$4,Datos[],MATCH($C$2,Datos[#Headers],0),FALSE))/VLOOKUP($B16,Datos[],MATCH($C$2,Datos[#Headers],0),FALSE))</f>
        <v>#N/A</v>
      </c>
    </row>
    <row r="17" spans="2:21" s="10" customFormat="1" ht="29.7" customHeight="1" x14ac:dyDescent="0.55000000000000004">
      <c r="B17" s="27"/>
      <c r="C17" s="25" t="e">
        <f>IF($C$1="mm",VLOOKUP($B17,Datos[],MATCH($C$2,Datos[#Headers],0),FALSE)-VLOOKUP(C$4,Datos[],MATCH($C$2,Datos[#Headers],0),FALSE),(VLOOKUP($B17,Datos[],MATCH($C$2,Datos[#Headers],0),FALSE)-VLOOKUP(C$4,Datos[],MATCH($C$2,Datos[#Headers],0),FALSE))/VLOOKUP($B17,Datos[],MATCH($C$2,Datos[#Headers],0),FALSE))</f>
        <v>#N/A</v>
      </c>
      <c r="D17" s="25" t="e">
        <f>IF($C$1="mm",VLOOKUP($B17,Datos[],MATCH($C$2,Datos[#Headers],0),FALSE)-VLOOKUP(D$4,Datos[],MATCH($C$2,Datos[#Headers],0),FALSE),(VLOOKUP($B17,Datos[],MATCH($C$2,Datos[#Headers],0),FALSE)-VLOOKUP(D$4,Datos[],MATCH($C$2,Datos[#Headers],0),FALSE))/VLOOKUP($B17,Datos[],MATCH($C$2,Datos[#Headers],0),FALSE))</f>
        <v>#N/A</v>
      </c>
      <c r="E17" s="25" t="e">
        <f>IF($C$1="mm",VLOOKUP($B17,Datos[],MATCH($C$2,Datos[#Headers],0),FALSE)-VLOOKUP(E$4,Datos[],MATCH($C$2,Datos[#Headers],0),FALSE),(VLOOKUP($B17,Datos[],MATCH($C$2,Datos[#Headers],0),FALSE)-VLOOKUP(E$4,Datos[],MATCH($C$2,Datos[#Headers],0),FALSE))/VLOOKUP($B17,Datos[],MATCH($C$2,Datos[#Headers],0),FALSE))</f>
        <v>#N/A</v>
      </c>
      <c r="F17" s="25" t="e">
        <f>IF($C$1="mm",VLOOKUP($B17,Datos[],MATCH($C$2,Datos[#Headers],0),FALSE)-VLOOKUP(F$4,Datos[],MATCH($C$2,Datos[#Headers],0),FALSE),(VLOOKUP($B17,Datos[],MATCH($C$2,Datos[#Headers],0),FALSE)-VLOOKUP(F$4,Datos[],MATCH($C$2,Datos[#Headers],0),FALSE))/VLOOKUP($B17,Datos[],MATCH($C$2,Datos[#Headers],0),FALSE))</f>
        <v>#N/A</v>
      </c>
      <c r="G17" s="25" t="e">
        <f>IF($C$1="mm",VLOOKUP($B17,Datos[],MATCH($C$2,Datos[#Headers],0),FALSE)-VLOOKUP(G$4,Datos[],MATCH($C$2,Datos[#Headers],0),FALSE),(VLOOKUP($B17,Datos[],MATCH($C$2,Datos[#Headers],0),FALSE)-VLOOKUP(G$4,Datos[],MATCH($C$2,Datos[#Headers],0),FALSE))/VLOOKUP($B17,Datos[],MATCH($C$2,Datos[#Headers],0),FALSE))</f>
        <v>#N/A</v>
      </c>
      <c r="H17" s="25" t="e">
        <f>IF($C$1="mm",VLOOKUP($B17,Datos[],MATCH($C$2,Datos[#Headers],0),FALSE)-VLOOKUP(H$4,Datos[],MATCH($C$2,Datos[#Headers],0),FALSE),(VLOOKUP($B17,Datos[],MATCH($C$2,Datos[#Headers],0),FALSE)-VLOOKUP(H$4,Datos[],MATCH($C$2,Datos[#Headers],0),FALSE))/VLOOKUP($B17,Datos[],MATCH($C$2,Datos[#Headers],0),FALSE))</f>
        <v>#N/A</v>
      </c>
      <c r="I17" s="25" t="e">
        <f>IF($C$1="mm",VLOOKUP($B17,Datos[],MATCH($C$2,Datos[#Headers],0),FALSE)-VLOOKUP(I$4,Datos[],MATCH($C$2,Datos[#Headers],0),FALSE),(VLOOKUP($B17,Datos[],MATCH($C$2,Datos[#Headers],0),FALSE)-VLOOKUP(I$4,Datos[],MATCH($C$2,Datos[#Headers],0),FALSE))/VLOOKUP($B17,Datos[],MATCH($C$2,Datos[#Headers],0),FALSE))</f>
        <v>#N/A</v>
      </c>
      <c r="J17" s="25" t="e">
        <f>IF($C$1="mm",VLOOKUP($B17,Datos[],MATCH($C$2,Datos[#Headers],0),FALSE)-VLOOKUP(J$4,Datos[],MATCH($C$2,Datos[#Headers],0),FALSE),(VLOOKUP($B17,Datos[],MATCH($C$2,Datos[#Headers],0),FALSE)-VLOOKUP(J$4,Datos[],MATCH($C$2,Datos[#Headers],0),FALSE))/VLOOKUP($B17,Datos[],MATCH($C$2,Datos[#Headers],0),FALSE))</f>
        <v>#N/A</v>
      </c>
      <c r="K17" s="25" t="e">
        <f>IF($C$1="mm",VLOOKUP($B17,Datos[],MATCH($C$2,Datos[#Headers],0),FALSE)-VLOOKUP(K$4,Datos[],MATCH($C$2,Datos[#Headers],0),FALSE),(VLOOKUP($B17,Datos[],MATCH($C$2,Datos[#Headers],0),FALSE)-VLOOKUP(K$4,Datos[],MATCH($C$2,Datos[#Headers],0),FALSE))/VLOOKUP($B17,Datos[],MATCH($C$2,Datos[#Headers],0),FALSE))</f>
        <v>#N/A</v>
      </c>
      <c r="L17" s="25" t="e">
        <f>IF($C$1="mm",VLOOKUP($B17,Datos[],MATCH($C$2,Datos[#Headers],0),FALSE)-VLOOKUP(L$4,Datos[],MATCH($C$2,Datos[#Headers],0),FALSE),(VLOOKUP($B17,Datos[],MATCH($C$2,Datos[#Headers],0),FALSE)-VLOOKUP(L$4,Datos[],MATCH($C$2,Datos[#Headers],0),FALSE))/VLOOKUP($B17,Datos[],MATCH($C$2,Datos[#Headers],0),FALSE))</f>
        <v>#N/A</v>
      </c>
      <c r="M17" s="25" t="e">
        <f>IF($C$1="mm",VLOOKUP($B17,Datos[],MATCH($C$2,Datos[#Headers],0),FALSE)-VLOOKUP(M$4,Datos[],MATCH($C$2,Datos[#Headers],0),FALSE),(VLOOKUP($B17,Datos[],MATCH($C$2,Datos[#Headers],0),FALSE)-VLOOKUP(M$4,Datos[],MATCH($C$2,Datos[#Headers],0),FALSE))/VLOOKUP($B17,Datos[],MATCH($C$2,Datos[#Headers],0),FALSE))</f>
        <v>#N/A</v>
      </c>
      <c r="N17" s="25" t="e">
        <f>IF($C$1="mm",VLOOKUP($B17,Datos[],MATCH($C$2,Datos[#Headers],0),FALSE)-VLOOKUP(N$4,Datos[],MATCH($C$2,Datos[#Headers],0),FALSE),(VLOOKUP($B17,Datos[],MATCH($C$2,Datos[#Headers],0),FALSE)-VLOOKUP(N$4,Datos[],MATCH($C$2,Datos[#Headers],0),FALSE))/VLOOKUP($B17,Datos[],MATCH($C$2,Datos[#Headers],0),FALSE))</f>
        <v>#N/A</v>
      </c>
      <c r="O17" s="25" t="e">
        <f>IF($C$1="mm",VLOOKUP($B17,Datos[],MATCH($C$2,Datos[#Headers],0),FALSE)-VLOOKUP(O$4,Datos[],MATCH($C$2,Datos[#Headers],0),FALSE),(VLOOKUP($B17,Datos[],MATCH($C$2,Datos[#Headers],0),FALSE)-VLOOKUP(O$4,Datos[],MATCH($C$2,Datos[#Headers],0),FALSE))/VLOOKUP($B17,Datos[],MATCH($C$2,Datos[#Headers],0),FALSE))</f>
        <v>#N/A</v>
      </c>
      <c r="P17" s="25" t="e">
        <f>IF($C$1="mm",VLOOKUP($B17,Datos[],MATCH($C$2,Datos[#Headers],0),FALSE)-VLOOKUP(P$4,Datos[],MATCH($C$2,Datos[#Headers],0),FALSE),(VLOOKUP($B17,Datos[],MATCH($C$2,Datos[#Headers],0),FALSE)-VLOOKUP(P$4,Datos[],MATCH($C$2,Datos[#Headers],0),FALSE))/VLOOKUP($B17,Datos[],MATCH($C$2,Datos[#Headers],0),FALSE))</f>
        <v>#N/A</v>
      </c>
      <c r="Q17" s="25" t="e">
        <f>IF($C$1="mm",VLOOKUP($B17,Datos[],MATCH($C$2,Datos[#Headers],0),FALSE)-VLOOKUP(Q$4,Datos[],MATCH($C$2,Datos[#Headers],0),FALSE),(VLOOKUP($B17,Datos[],MATCH($C$2,Datos[#Headers],0),FALSE)-VLOOKUP(Q$4,Datos[],MATCH($C$2,Datos[#Headers],0),FALSE))/VLOOKUP($B17,Datos[],MATCH($C$2,Datos[#Headers],0),FALSE))</f>
        <v>#N/A</v>
      </c>
      <c r="R17" s="25" t="e">
        <f>IF($C$1="mm",VLOOKUP($B17,Datos[],MATCH($C$2,Datos[#Headers],0),FALSE)-VLOOKUP(R$4,Datos[],MATCH($C$2,Datos[#Headers],0),FALSE),(VLOOKUP($B17,Datos[],MATCH($C$2,Datos[#Headers],0),FALSE)-VLOOKUP(R$4,Datos[],MATCH($C$2,Datos[#Headers],0),FALSE))/VLOOKUP($B17,Datos[],MATCH($C$2,Datos[#Headers],0),FALSE))</f>
        <v>#N/A</v>
      </c>
      <c r="S17" s="25" t="e">
        <f>IF($C$1="mm",VLOOKUP($B17,Datos[],MATCH($C$2,Datos[#Headers],0),FALSE)-VLOOKUP(S$4,Datos[],MATCH($C$2,Datos[#Headers],0),FALSE),(VLOOKUP($B17,Datos[],MATCH($C$2,Datos[#Headers],0),FALSE)-VLOOKUP(S$4,Datos[],MATCH($C$2,Datos[#Headers],0),FALSE))/VLOOKUP($B17,Datos[],MATCH($C$2,Datos[#Headers],0),FALSE))</f>
        <v>#N/A</v>
      </c>
      <c r="T17" s="25" t="e">
        <f>IF($C$1="mm",VLOOKUP($B17,Datos[],MATCH($C$2,Datos[#Headers],0),FALSE)-VLOOKUP(T$4,Datos[],MATCH($C$2,Datos[#Headers],0),FALSE),(VLOOKUP($B17,Datos[],MATCH($C$2,Datos[#Headers],0),FALSE)-VLOOKUP(T$4,Datos[],MATCH($C$2,Datos[#Headers],0),FALSE))/VLOOKUP($B17,Datos[],MATCH($C$2,Datos[#Headers],0),FALSE))</f>
        <v>#N/A</v>
      </c>
      <c r="U17" s="25" t="e">
        <f>IF($C$1="mm",VLOOKUP($B17,Datos[],MATCH($C$2,Datos[#Headers],0),FALSE)-VLOOKUP(U$4,Datos[],MATCH($C$2,Datos[#Headers],0),FALSE),(VLOOKUP($B17,Datos[],MATCH($C$2,Datos[#Headers],0),FALSE)-VLOOKUP(U$4,Datos[],MATCH($C$2,Datos[#Headers],0),FALSE))/VLOOKUP($B17,Datos[],MATCH($C$2,Datos[#Headers],0),FALSE))</f>
        <v>#N/A</v>
      </c>
    </row>
    <row r="18" spans="2:21" s="10" customFormat="1" ht="29.7" customHeight="1" x14ac:dyDescent="0.55000000000000004">
      <c r="B18" s="27"/>
      <c r="C18" s="25" t="e">
        <f>IF($C$1="mm",VLOOKUP($B18,Datos[],MATCH($C$2,Datos[#Headers],0),FALSE)-VLOOKUP(C$4,Datos[],MATCH($C$2,Datos[#Headers],0),FALSE),(VLOOKUP($B18,Datos[],MATCH($C$2,Datos[#Headers],0),FALSE)-VLOOKUP(C$4,Datos[],MATCH($C$2,Datos[#Headers],0),FALSE))/VLOOKUP($B18,Datos[],MATCH($C$2,Datos[#Headers],0),FALSE))</f>
        <v>#N/A</v>
      </c>
      <c r="D18" s="25" t="e">
        <f>IF($C$1="mm",VLOOKUP($B18,Datos[],MATCH($C$2,Datos[#Headers],0),FALSE)-VLOOKUP(D$4,Datos[],MATCH($C$2,Datos[#Headers],0),FALSE),(VLOOKUP($B18,Datos[],MATCH($C$2,Datos[#Headers],0),FALSE)-VLOOKUP(D$4,Datos[],MATCH($C$2,Datos[#Headers],0),FALSE))/VLOOKUP($B18,Datos[],MATCH($C$2,Datos[#Headers],0),FALSE))</f>
        <v>#N/A</v>
      </c>
      <c r="E18" s="25" t="e">
        <f>IF($C$1="mm",VLOOKUP($B18,Datos[],MATCH($C$2,Datos[#Headers],0),FALSE)-VLOOKUP(E$4,Datos[],MATCH($C$2,Datos[#Headers],0),FALSE),(VLOOKUP($B18,Datos[],MATCH($C$2,Datos[#Headers],0),FALSE)-VLOOKUP(E$4,Datos[],MATCH($C$2,Datos[#Headers],0),FALSE))/VLOOKUP($B18,Datos[],MATCH($C$2,Datos[#Headers],0),FALSE))</f>
        <v>#N/A</v>
      </c>
      <c r="F18" s="25" t="e">
        <f>IF($C$1="mm",VLOOKUP($B18,Datos[],MATCH($C$2,Datos[#Headers],0),FALSE)-VLOOKUP(F$4,Datos[],MATCH($C$2,Datos[#Headers],0),FALSE),(VLOOKUP($B18,Datos[],MATCH($C$2,Datos[#Headers],0),FALSE)-VLOOKUP(F$4,Datos[],MATCH($C$2,Datos[#Headers],0),FALSE))/VLOOKUP($B18,Datos[],MATCH($C$2,Datos[#Headers],0),FALSE))</f>
        <v>#N/A</v>
      </c>
      <c r="G18" s="25" t="e">
        <f>IF($C$1="mm",VLOOKUP($B18,Datos[],MATCH($C$2,Datos[#Headers],0),FALSE)-VLOOKUP(G$4,Datos[],MATCH($C$2,Datos[#Headers],0),FALSE),(VLOOKUP($B18,Datos[],MATCH($C$2,Datos[#Headers],0),FALSE)-VLOOKUP(G$4,Datos[],MATCH($C$2,Datos[#Headers],0),FALSE))/VLOOKUP($B18,Datos[],MATCH($C$2,Datos[#Headers],0),FALSE))</f>
        <v>#N/A</v>
      </c>
      <c r="H18" s="25" t="e">
        <f>IF($C$1="mm",VLOOKUP($B18,Datos[],MATCH($C$2,Datos[#Headers],0),FALSE)-VLOOKUP(H$4,Datos[],MATCH($C$2,Datos[#Headers],0),FALSE),(VLOOKUP($B18,Datos[],MATCH($C$2,Datos[#Headers],0),FALSE)-VLOOKUP(H$4,Datos[],MATCH($C$2,Datos[#Headers],0),FALSE))/VLOOKUP($B18,Datos[],MATCH($C$2,Datos[#Headers],0),FALSE))</f>
        <v>#N/A</v>
      </c>
      <c r="I18" s="25" t="e">
        <f>IF($C$1="mm",VLOOKUP($B18,Datos[],MATCH($C$2,Datos[#Headers],0),FALSE)-VLOOKUP(I$4,Datos[],MATCH($C$2,Datos[#Headers],0),FALSE),(VLOOKUP($B18,Datos[],MATCH($C$2,Datos[#Headers],0),FALSE)-VLOOKUP(I$4,Datos[],MATCH($C$2,Datos[#Headers],0),FALSE))/VLOOKUP($B18,Datos[],MATCH($C$2,Datos[#Headers],0),FALSE))</f>
        <v>#N/A</v>
      </c>
      <c r="J18" s="25" t="e">
        <f>IF($C$1="mm",VLOOKUP($B18,Datos[],MATCH($C$2,Datos[#Headers],0),FALSE)-VLOOKUP(J$4,Datos[],MATCH($C$2,Datos[#Headers],0),FALSE),(VLOOKUP($B18,Datos[],MATCH($C$2,Datos[#Headers],0),FALSE)-VLOOKUP(J$4,Datos[],MATCH($C$2,Datos[#Headers],0),FALSE))/VLOOKUP($B18,Datos[],MATCH($C$2,Datos[#Headers],0),FALSE))</f>
        <v>#N/A</v>
      </c>
      <c r="K18" s="25" t="e">
        <f>IF($C$1="mm",VLOOKUP($B18,Datos[],MATCH($C$2,Datos[#Headers],0),FALSE)-VLOOKUP(K$4,Datos[],MATCH($C$2,Datos[#Headers],0),FALSE),(VLOOKUP($B18,Datos[],MATCH($C$2,Datos[#Headers],0),FALSE)-VLOOKUP(K$4,Datos[],MATCH($C$2,Datos[#Headers],0),FALSE))/VLOOKUP($B18,Datos[],MATCH($C$2,Datos[#Headers],0),FALSE))</f>
        <v>#N/A</v>
      </c>
      <c r="L18" s="25" t="e">
        <f>IF($C$1="mm",VLOOKUP($B18,Datos[],MATCH($C$2,Datos[#Headers],0),FALSE)-VLOOKUP(L$4,Datos[],MATCH($C$2,Datos[#Headers],0),FALSE),(VLOOKUP($B18,Datos[],MATCH($C$2,Datos[#Headers],0),FALSE)-VLOOKUP(L$4,Datos[],MATCH($C$2,Datos[#Headers],0),FALSE))/VLOOKUP($B18,Datos[],MATCH($C$2,Datos[#Headers],0),FALSE))</f>
        <v>#N/A</v>
      </c>
      <c r="M18" s="25" t="e">
        <f>IF($C$1="mm",VLOOKUP($B18,Datos[],MATCH($C$2,Datos[#Headers],0),FALSE)-VLOOKUP(M$4,Datos[],MATCH($C$2,Datos[#Headers],0),FALSE),(VLOOKUP($B18,Datos[],MATCH($C$2,Datos[#Headers],0),FALSE)-VLOOKUP(M$4,Datos[],MATCH($C$2,Datos[#Headers],0),FALSE))/VLOOKUP($B18,Datos[],MATCH($C$2,Datos[#Headers],0),FALSE))</f>
        <v>#N/A</v>
      </c>
      <c r="N18" s="25" t="e">
        <f>IF($C$1="mm",VLOOKUP($B18,Datos[],MATCH($C$2,Datos[#Headers],0),FALSE)-VLOOKUP(N$4,Datos[],MATCH($C$2,Datos[#Headers],0),FALSE),(VLOOKUP($B18,Datos[],MATCH($C$2,Datos[#Headers],0),FALSE)-VLOOKUP(N$4,Datos[],MATCH($C$2,Datos[#Headers],0),FALSE))/VLOOKUP($B18,Datos[],MATCH($C$2,Datos[#Headers],0),FALSE))</f>
        <v>#N/A</v>
      </c>
      <c r="O18" s="25" t="e">
        <f>IF($C$1="mm",VLOOKUP($B18,Datos[],MATCH($C$2,Datos[#Headers],0),FALSE)-VLOOKUP(O$4,Datos[],MATCH($C$2,Datos[#Headers],0),FALSE),(VLOOKUP($B18,Datos[],MATCH($C$2,Datos[#Headers],0),FALSE)-VLOOKUP(O$4,Datos[],MATCH($C$2,Datos[#Headers],0),FALSE))/VLOOKUP($B18,Datos[],MATCH($C$2,Datos[#Headers],0),FALSE))</f>
        <v>#N/A</v>
      </c>
      <c r="P18" s="25" t="e">
        <f>IF($C$1="mm",VLOOKUP($B18,Datos[],MATCH($C$2,Datos[#Headers],0),FALSE)-VLOOKUP(P$4,Datos[],MATCH($C$2,Datos[#Headers],0),FALSE),(VLOOKUP($B18,Datos[],MATCH($C$2,Datos[#Headers],0),FALSE)-VLOOKUP(P$4,Datos[],MATCH($C$2,Datos[#Headers],0),FALSE))/VLOOKUP($B18,Datos[],MATCH($C$2,Datos[#Headers],0),FALSE))</f>
        <v>#N/A</v>
      </c>
      <c r="Q18" s="25" t="e">
        <f>IF($C$1="mm",VLOOKUP($B18,Datos[],MATCH($C$2,Datos[#Headers],0),FALSE)-VLOOKUP(Q$4,Datos[],MATCH($C$2,Datos[#Headers],0),FALSE),(VLOOKUP($B18,Datos[],MATCH($C$2,Datos[#Headers],0),FALSE)-VLOOKUP(Q$4,Datos[],MATCH($C$2,Datos[#Headers],0),FALSE))/VLOOKUP($B18,Datos[],MATCH($C$2,Datos[#Headers],0),FALSE))</f>
        <v>#N/A</v>
      </c>
      <c r="R18" s="25" t="e">
        <f>IF($C$1="mm",VLOOKUP($B18,Datos[],MATCH($C$2,Datos[#Headers],0),FALSE)-VLOOKUP(R$4,Datos[],MATCH($C$2,Datos[#Headers],0),FALSE),(VLOOKUP($B18,Datos[],MATCH($C$2,Datos[#Headers],0),FALSE)-VLOOKUP(R$4,Datos[],MATCH($C$2,Datos[#Headers],0),FALSE))/VLOOKUP($B18,Datos[],MATCH($C$2,Datos[#Headers],0),FALSE))</f>
        <v>#N/A</v>
      </c>
      <c r="S18" s="25" t="e">
        <f>IF($C$1="mm",VLOOKUP($B18,Datos[],MATCH($C$2,Datos[#Headers],0),FALSE)-VLOOKUP(S$4,Datos[],MATCH($C$2,Datos[#Headers],0),FALSE),(VLOOKUP($B18,Datos[],MATCH($C$2,Datos[#Headers],0),FALSE)-VLOOKUP(S$4,Datos[],MATCH($C$2,Datos[#Headers],0),FALSE))/VLOOKUP($B18,Datos[],MATCH($C$2,Datos[#Headers],0),FALSE))</f>
        <v>#N/A</v>
      </c>
      <c r="T18" s="25" t="e">
        <f>IF($C$1="mm",VLOOKUP($B18,Datos[],MATCH($C$2,Datos[#Headers],0),FALSE)-VLOOKUP(T$4,Datos[],MATCH($C$2,Datos[#Headers],0),FALSE),(VLOOKUP($B18,Datos[],MATCH($C$2,Datos[#Headers],0),FALSE)-VLOOKUP(T$4,Datos[],MATCH($C$2,Datos[#Headers],0),FALSE))/VLOOKUP($B18,Datos[],MATCH($C$2,Datos[#Headers],0),FALSE))</f>
        <v>#N/A</v>
      </c>
      <c r="U18" s="25" t="e">
        <f>IF($C$1="mm",VLOOKUP($B18,Datos[],MATCH($C$2,Datos[#Headers],0),FALSE)-VLOOKUP(U$4,Datos[],MATCH($C$2,Datos[#Headers],0),FALSE),(VLOOKUP($B18,Datos[],MATCH($C$2,Datos[#Headers],0),FALSE)-VLOOKUP(U$4,Datos[],MATCH($C$2,Datos[#Headers],0),FALSE))/VLOOKUP($B18,Datos[],MATCH($C$2,Datos[#Headers],0),FALSE))</f>
        <v>#N/A</v>
      </c>
    </row>
    <row r="19" spans="2:21" s="10" customFormat="1" ht="29.7" customHeight="1" x14ac:dyDescent="0.55000000000000004">
      <c r="B19" s="27"/>
      <c r="C19" s="24" t="e">
        <f>IF($C$1="mm",VLOOKUP($B19,Datos[],MATCH($C$2,Datos[#Headers],0),FALSE)-VLOOKUP(C$4,Datos[],MATCH($C$2,Datos[#Headers],0),FALSE),(VLOOKUP($B19,Datos[],MATCH($C$2,Datos[#Headers],0),FALSE)-VLOOKUP(C$4,Datos[],MATCH($C$2,Datos[#Headers],0),FALSE))/VLOOKUP($B19,Datos[],MATCH($C$2,Datos[#Headers],0),FALSE))</f>
        <v>#N/A</v>
      </c>
      <c r="D19" s="25" t="e">
        <f>IF($C$1="mm",VLOOKUP($B19,Datos[],MATCH($C$2,Datos[#Headers],0),FALSE)-VLOOKUP(D$4,Datos[],MATCH($C$2,Datos[#Headers],0),FALSE),(VLOOKUP($B19,Datos[],MATCH($C$2,Datos[#Headers],0),FALSE)-VLOOKUP(D$4,Datos[],MATCH($C$2,Datos[#Headers],0),FALSE))/VLOOKUP($B19,Datos[],MATCH($C$2,Datos[#Headers],0),FALSE))</f>
        <v>#N/A</v>
      </c>
      <c r="E19" s="24" t="e">
        <f>IF($C$1="mm",VLOOKUP($B19,Datos[],MATCH($C$2,Datos[#Headers],0),FALSE)-VLOOKUP(E$4,Datos[],MATCH($C$2,Datos[#Headers],0),FALSE),(VLOOKUP($B19,Datos[],MATCH($C$2,Datos[#Headers],0),FALSE)-VLOOKUP(E$4,Datos[],MATCH($C$2,Datos[#Headers],0),FALSE))/VLOOKUP($B19,Datos[],MATCH($C$2,Datos[#Headers],0),FALSE))</f>
        <v>#N/A</v>
      </c>
      <c r="F19" s="25" t="e">
        <f>IF($C$1="mm",VLOOKUP($B19,Datos[],MATCH($C$2,Datos[#Headers],0),FALSE)-VLOOKUP(F$4,Datos[],MATCH($C$2,Datos[#Headers],0),FALSE),(VLOOKUP($B19,Datos[],MATCH($C$2,Datos[#Headers],0),FALSE)-VLOOKUP(F$4,Datos[],MATCH($C$2,Datos[#Headers],0),FALSE))/VLOOKUP($B19,Datos[],MATCH($C$2,Datos[#Headers],0),FALSE))</f>
        <v>#N/A</v>
      </c>
      <c r="G19" s="24" t="e">
        <f>IF($C$1="mm",VLOOKUP($B19,Datos[],MATCH($C$2,Datos[#Headers],0),FALSE)-VLOOKUP(G$4,Datos[],MATCH($C$2,Datos[#Headers],0),FALSE),(VLOOKUP($B19,Datos[],MATCH($C$2,Datos[#Headers],0),FALSE)-VLOOKUP(G$4,Datos[],MATCH($C$2,Datos[#Headers],0),FALSE))/VLOOKUP($B19,Datos[],MATCH($C$2,Datos[#Headers],0),FALSE))</f>
        <v>#N/A</v>
      </c>
      <c r="H19" s="25" t="e">
        <f>IF($C$1="mm",VLOOKUP($B19,Datos[],MATCH($C$2,Datos[#Headers],0),FALSE)-VLOOKUP(H$4,Datos[],MATCH($C$2,Datos[#Headers],0),FALSE),(VLOOKUP($B19,Datos[],MATCH($C$2,Datos[#Headers],0),FALSE)-VLOOKUP(H$4,Datos[],MATCH($C$2,Datos[#Headers],0),FALSE))/VLOOKUP($B19,Datos[],MATCH($C$2,Datos[#Headers],0),FALSE))</f>
        <v>#N/A</v>
      </c>
      <c r="I19" s="24" t="e">
        <f>IF($C$1="mm",VLOOKUP($B19,Datos[],MATCH($C$2,Datos[#Headers],0),FALSE)-VLOOKUP(I$4,Datos[],MATCH($C$2,Datos[#Headers],0),FALSE),(VLOOKUP($B19,Datos[],MATCH($C$2,Datos[#Headers],0),FALSE)-VLOOKUP(I$4,Datos[],MATCH($C$2,Datos[#Headers],0),FALSE))/VLOOKUP($B19,Datos[],MATCH($C$2,Datos[#Headers],0),FALSE))</f>
        <v>#N/A</v>
      </c>
      <c r="J19" s="25" t="e">
        <f>IF($C$1="mm",VLOOKUP($B19,Datos[],MATCH($C$2,Datos[#Headers],0),FALSE)-VLOOKUP(J$4,Datos[],MATCH($C$2,Datos[#Headers],0),FALSE),(VLOOKUP($B19,Datos[],MATCH($C$2,Datos[#Headers],0),FALSE)-VLOOKUP(J$4,Datos[],MATCH($C$2,Datos[#Headers],0),FALSE))/VLOOKUP($B19,Datos[],MATCH($C$2,Datos[#Headers],0),FALSE))</f>
        <v>#N/A</v>
      </c>
      <c r="K19" s="24" t="e">
        <f>IF($C$1="mm",VLOOKUP($B19,Datos[],MATCH($C$2,Datos[#Headers],0),FALSE)-VLOOKUP(K$4,Datos[],MATCH($C$2,Datos[#Headers],0),FALSE),(VLOOKUP($B19,Datos[],MATCH($C$2,Datos[#Headers],0),FALSE)-VLOOKUP(K$4,Datos[],MATCH($C$2,Datos[#Headers],0),FALSE))/VLOOKUP($B19,Datos[],MATCH($C$2,Datos[#Headers],0),FALSE))</f>
        <v>#N/A</v>
      </c>
      <c r="L19" s="25" t="e">
        <f>IF($C$1="mm",VLOOKUP($B19,Datos[],MATCH($C$2,Datos[#Headers],0),FALSE)-VLOOKUP(L$4,Datos[],MATCH($C$2,Datos[#Headers],0),FALSE),(VLOOKUP($B19,Datos[],MATCH($C$2,Datos[#Headers],0),FALSE)-VLOOKUP(L$4,Datos[],MATCH($C$2,Datos[#Headers],0),FALSE))/VLOOKUP($B19,Datos[],MATCH($C$2,Datos[#Headers],0),FALSE))</f>
        <v>#N/A</v>
      </c>
      <c r="M19" s="24" t="e">
        <f>IF($C$1="mm",VLOOKUP($B19,Datos[],MATCH($C$2,Datos[#Headers],0),FALSE)-VLOOKUP(M$4,Datos[],MATCH($C$2,Datos[#Headers],0),FALSE),(VLOOKUP($B19,Datos[],MATCH($C$2,Datos[#Headers],0),FALSE)-VLOOKUP(M$4,Datos[],MATCH($C$2,Datos[#Headers],0),FALSE))/VLOOKUP($B19,Datos[],MATCH($C$2,Datos[#Headers],0),FALSE))</f>
        <v>#N/A</v>
      </c>
      <c r="N19" s="25" t="e">
        <f>IF($C$1="mm",VLOOKUP($B19,Datos[],MATCH($C$2,Datos[#Headers],0),FALSE)-VLOOKUP(N$4,Datos[],MATCH($C$2,Datos[#Headers],0),FALSE),(VLOOKUP($B19,Datos[],MATCH($C$2,Datos[#Headers],0),FALSE)-VLOOKUP(N$4,Datos[],MATCH($C$2,Datos[#Headers],0),FALSE))/VLOOKUP($B19,Datos[],MATCH($C$2,Datos[#Headers],0),FALSE))</f>
        <v>#N/A</v>
      </c>
      <c r="O19" s="24" t="e">
        <f>IF($C$1="mm",VLOOKUP($B19,Datos[],MATCH($C$2,Datos[#Headers],0),FALSE)-VLOOKUP(O$4,Datos[],MATCH($C$2,Datos[#Headers],0),FALSE),(VLOOKUP($B19,Datos[],MATCH($C$2,Datos[#Headers],0),FALSE)-VLOOKUP(O$4,Datos[],MATCH($C$2,Datos[#Headers],0),FALSE))/VLOOKUP($B19,Datos[],MATCH($C$2,Datos[#Headers],0),FALSE))</f>
        <v>#N/A</v>
      </c>
      <c r="P19" s="25" t="e">
        <f>IF($C$1="mm",VLOOKUP($B19,Datos[],MATCH($C$2,Datos[#Headers],0),FALSE)-VLOOKUP(P$4,Datos[],MATCH($C$2,Datos[#Headers],0),FALSE),(VLOOKUP($B19,Datos[],MATCH($C$2,Datos[#Headers],0),FALSE)-VLOOKUP(P$4,Datos[],MATCH($C$2,Datos[#Headers],0),FALSE))/VLOOKUP($B19,Datos[],MATCH($C$2,Datos[#Headers],0),FALSE))</f>
        <v>#N/A</v>
      </c>
      <c r="Q19" s="24" t="e">
        <f>IF($C$1="mm",VLOOKUP($B19,Datos[],MATCH($C$2,Datos[#Headers],0),FALSE)-VLOOKUP(Q$4,Datos[],MATCH($C$2,Datos[#Headers],0),FALSE),(VLOOKUP($B19,Datos[],MATCH($C$2,Datos[#Headers],0),FALSE)-VLOOKUP(Q$4,Datos[],MATCH($C$2,Datos[#Headers],0),FALSE))/VLOOKUP($B19,Datos[],MATCH($C$2,Datos[#Headers],0),FALSE))</f>
        <v>#N/A</v>
      </c>
      <c r="R19" s="25" t="e">
        <f>IF($C$1="mm",VLOOKUP($B19,Datos[],MATCH($C$2,Datos[#Headers],0),FALSE)-VLOOKUP(R$4,Datos[],MATCH($C$2,Datos[#Headers],0),FALSE),(VLOOKUP($B19,Datos[],MATCH($C$2,Datos[#Headers],0),FALSE)-VLOOKUP(R$4,Datos[],MATCH($C$2,Datos[#Headers],0),FALSE))/VLOOKUP($B19,Datos[],MATCH($C$2,Datos[#Headers],0),FALSE))</f>
        <v>#N/A</v>
      </c>
      <c r="S19" s="24" t="e">
        <f>IF($C$1="mm",VLOOKUP($B19,Datos[],MATCH($C$2,Datos[#Headers],0),FALSE)-VLOOKUP(S$4,Datos[],MATCH($C$2,Datos[#Headers],0),FALSE),(VLOOKUP($B19,Datos[],MATCH($C$2,Datos[#Headers],0),FALSE)-VLOOKUP(S$4,Datos[],MATCH($C$2,Datos[#Headers],0),FALSE))/VLOOKUP($B19,Datos[],MATCH($C$2,Datos[#Headers],0),FALSE))</f>
        <v>#N/A</v>
      </c>
      <c r="T19" s="25" t="e">
        <f>IF($C$1="mm",VLOOKUP($B19,Datos[],MATCH($C$2,Datos[#Headers],0),FALSE)-VLOOKUP(T$4,Datos[],MATCH($C$2,Datos[#Headers],0),FALSE),(VLOOKUP($B19,Datos[],MATCH($C$2,Datos[#Headers],0),FALSE)-VLOOKUP(T$4,Datos[],MATCH($C$2,Datos[#Headers],0),FALSE))/VLOOKUP($B19,Datos[],MATCH($C$2,Datos[#Headers],0),FALSE))</f>
        <v>#N/A</v>
      </c>
      <c r="U19" s="24" t="e">
        <f>IF($C$1="mm",VLOOKUP($B19,Datos[],MATCH($C$2,Datos[#Headers],0),FALSE)-VLOOKUP(U$4,Datos[],MATCH($C$2,Datos[#Headers],0),FALSE),(VLOOKUP($B19,Datos[],MATCH($C$2,Datos[#Headers],0),FALSE)-VLOOKUP(U$4,Datos[],MATCH($C$2,Datos[#Headers],0),FALSE))/VLOOKUP($B19,Datos[],MATCH($C$2,Datos[#Headers],0),FALSE))</f>
        <v>#N/A</v>
      </c>
    </row>
    <row r="20" spans="2:21" s="10" customFormat="1" ht="29.7" customHeight="1" x14ac:dyDescent="0.55000000000000004">
      <c r="B20" s="27"/>
      <c r="C20" s="24" t="e">
        <f>IF($C$1="mm",VLOOKUP($B20,Datos[],MATCH($C$2,Datos[#Headers],0),FALSE)-VLOOKUP(C$4,Datos[],MATCH($C$2,Datos[#Headers],0),FALSE),(VLOOKUP($B20,Datos[],MATCH($C$2,Datos[#Headers],0),FALSE)-VLOOKUP(C$4,Datos[],MATCH($C$2,Datos[#Headers],0),FALSE))/VLOOKUP($B20,Datos[],MATCH($C$2,Datos[#Headers],0),FALSE))</f>
        <v>#N/A</v>
      </c>
      <c r="D20" s="25" t="e">
        <f>IF($C$1="mm",VLOOKUP($B20,Datos[],MATCH($C$2,Datos[#Headers],0),FALSE)-VLOOKUP(D$4,Datos[],MATCH($C$2,Datos[#Headers],0),FALSE),(VLOOKUP($B20,Datos[],MATCH($C$2,Datos[#Headers],0),FALSE)-VLOOKUP(D$4,Datos[],MATCH($C$2,Datos[#Headers],0),FALSE))/VLOOKUP($B20,Datos[],MATCH($C$2,Datos[#Headers],0),FALSE))</f>
        <v>#N/A</v>
      </c>
      <c r="E20" s="24" t="e">
        <f>IF($C$1="mm",VLOOKUP($B20,Datos[],MATCH($C$2,Datos[#Headers],0),FALSE)-VLOOKUP(E$4,Datos[],MATCH($C$2,Datos[#Headers],0),FALSE),(VLOOKUP($B20,Datos[],MATCH($C$2,Datos[#Headers],0),FALSE)-VLOOKUP(E$4,Datos[],MATCH($C$2,Datos[#Headers],0),FALSE))/VLOOKUP($B20,Datos[],MATCH($C$2,Datos[#Headers],0),FALSE))</f>
        <v>#N/A</v>
      </c>
      <c r="F20" s="25" t="e">
        <f>IF($C$1="mm",VLOOKUP($B20,Datos[],MATCH($C$2,Datos[#Headers],0),FALSE)-VLOOKUP(F$4,Datos[],MATCH($C$2,Datos[#Headers],0),FALSE),(VLOOKUP($B20,Datos[],MATCH($C$2,Datos[#Headers],0),FALSE)-VLOOKUP(F$4,Datos[],MATCH($C$2,Datos[#Headers],0),FALSE))/VLOOKUP($B20,Datos[],MATCH($C$2,Datos[#Headers],0),FALSE))</f>
        <v>#N/A</v>
      </c>
      <c r="G20" s="24" t="e">
        <f>IF($C$1="mm",VLOOKUP($B20,Datos[],MATCH($C$2,Datos[#Headers],0),FALSE)-VLOOKUP(G$4,Datos[],MATCH($C$2,Datos[#Headers],0),FALSE),(VLOOKUP($B20,Datos[],MATCH($C$2,Datos[#Headers],0),FALSE)-VLOOKUP(G$4,Datos[],MATCH($C$2,Datos[#Headers],0),FALSE))/VLOOKUP($B20,Datos[],MATCH($C$2,Datos[#Headers],0),FALSE))</f>
        <v>#N/A</v>
      </c>
      <c r="H20" s="25" t="e">
        <f>IF($C$1="mm",VLOOKUP($B20,Datos[],MATCH($C$2,Datos[#Headers],0),FALSE)-VLOOKUP(H$4,Datos[],MATCH($C$2,Datos[#Headers],0),FALSE),(VLOOKUP($B20,Datos[],MATCH($C$2,Datos[#Headers],0),FALSE)-VLOOKUP(H$4,Datos[],MATCH($C$2,Datos[#Headers],0),FALSE))/VLOOKUP($B20,Datos[],MATCH($C$2,Datos[#Headers],0),FALSE))</f>
        <v>#N/A</v>
      </c>
      <c r="I20" s="24" t="e">
        <f>IF($C$1="mm",VLOOKUP($B20,Datos[],MATCH($C$2,Datos[#Headers],0),FALSE)-VLOOKUP(I$4,Datos[],MATCH($C$2,Datos[#Headers],0),FALSE),(VLOOKUP($B20,Datos[],MATCH($C$2,Datos[#Headers],0),FALSE)-VLOOKUP(I$4,Datos[],MATCH($C$2,Datos[#Headers],0),FALSE))/VLOOKUP($B20,Datos[],MATCH($C$2,Datos[#Headers],0),FALSE))</f>
        <v>#N/A</v>
      </c>
      <c r="J20" s="25" t="e">
        <f>IF($C$1="mm",VLOOKUP($B20,Datos[],MATCH($C$2,Datos[#Headers],0),FALSE)-VLOOKUP(J$4,Datos[],MATCH($C$2,Datos[#Headers],0),FALSE),(VLOOKUP($B20,Datos[],MATCH($C$2,Datos[#Headers],0),FALSE)-VLOOKUP(J$4,Datos[],MATCH($C$2,Datos[#Headers],0),FALSE))/VLOOKUP($B20,Datos[],MATCH($C$2,Datos[#Headers],0),FALSE))</f>
        <v>#N/A</v>
      </c>
      <c r="K20" s="24" t="e">
        <f>IF($C$1="mm",VLOOKUP($B20,Datos[],MATCH($C$2,Datos[#Headers],0),FALSE)-VLOOKUP(K$4,Datos[],MATCH($C$2,Datos[#Headers],0),FALSE),(VLOOKUP($B20,Datos[],MATCH($C$2,Datos[#Headers],0),FALSE)-VLOOKUP(K$4,Datos[],MATCH($C$2,Datos[#Headers],0),FALSE))/VLOOKUP($B20,Datos[],MATCH($C$2,Datos[#Headers],0),FALSE))</f>
        <v>#N/A</v>
      </c>
      <c r="L20" s="25" t="e">
        <f>IF($C$1="mm",VLOOKUP($B20,Datos[],MATCH($C$2,Datos[#Headers],0),FALSE)-VLOOKUP(L$4,Datos[],MATCH($C$2,Datos[#Headers],0),FALSE),(VLOOKUP($B20,Datos[],MATCH($C$2,Datos[#Headers],0),FALSE)-VLOOKUP(L$4,Datos[],MATCH($C$2,Datos[#Headers],0),FALSE))/VLOOKUP($B20,Datos[],MATCH($C$2,Datos[#Headers],0),FALSE))</f>
        <v>#N/A</v>
      </c>
      <c r="M20" s="24" t="e">
        <f>IF($C$1="mm",VLOOKUP($B20,Datos[],MATCH($C$2,Datos[#Headers],0),FALSE)-VLOOKUP(M$4,Datos[],MATCH($C$2,Datos[#Headers],0),FALSE),(VLOOKUP($B20,Datos[],MATCH($C$2,Datos[#Headers],0),FALSE)-VLOOKUP(M$4,Datos[],MATCH($C$2,Datos[#Headers],0),FALSE))/VLOOKUP($B20,Datos[],MATCH($C$2,Datos[#Headers],0),FALSE))</f>
        <v>#N/A</v>
      </c>
      <c r="N20" s="25" t="e">
        <f>IF($C$1="mm",VLOOKUP($B20,Datos[],MATCH($C$2,Datos[#Headers],0),FALSE)-VLOOKUP(N$4,Datos[],MATCH($C$2,Datos[#Headers],0),FALSE),(VLOOKUP($B20,Datos[],MATCH($C$2,Datos[#Headers],0),FALSE)-VLOOKUP(N$4,Datos[],MATCH($C$2,Datos[#Headers],0),FALSE))/VLOOKUP($B20,Datos[],MATCH($C$2,Datos[#Headers],0),FALSE))</f>
        <v>#N/A</v>
      </c>
      <c r="O20" s="24" t="e">
        <f>IF($C$1="mm",VLOOKUP($B20,Datos[],MATCH($C$2,Datos[#Headers],0),FALSE)-VLOOKUP(O$4,Datos[],MATCH($C$2,Datos[#Headers],0),FALSE),(VLOOKUP($B20,Datos[],MATCH($C$2,Datos[#Headers],0),FALSE)-VLOOKUP(O$4,Datos[],MATCH($C$2,Datos[#Headers],0),FALSE))/VLOOKUP($B20,Datos[],MATCH($C$2,Datos[#Headers],0),FALSE))</f>
        <v>#N/A</v>
      </c>
      <c r="P20" s="25" t="e">
        <f>IF($C$1="mm",VLOOKUP($B20,Datos[],MATCH($C$2,Datos[#Headers],0),FALSE)-VLOOKUP(P$4,Datos[],MATCH($C$2,Datos[#Headers],0),FALSE),(VLOOKUP($B20,Datos[],MATCH($C$2,Datos[#Headers],0),FALSE)-VLOOKUP(P$4,Datos[],MATCH($C$2,Datos[#Headers],0),FALSE))/VLOOKUP($B20,Datos[],MATCH($C$2,Datos[#Headers],0),FALSE))</f>
        <v>#N/A</v>
      </c>
      <c r="Q20" s="24" t="e">
        <f>IF($C$1="mm",VLOOKUP($B20,Datos[],MATCH($C$2,Datos[#Headers],0),FALSE)-VLOOKUP(Q$4,Datos[],MATCH($C$2,Datos[#Headers],0),FALSE),(VLOOKUP($B20,Datos[],MATCH($C$2,Datos[#Headers],0),FALSE)-VLOOKUP(Q$4,Datos[],MATCH($C$2,Datos[#Headers],0),FALSE))/VLOOKUP($B20,Datos[],MATCH($C$2,Datos[#Headers],0),FALSE))</f>
        <v>#N/A</v>
      </c>
      <c r="R20" s="25" t="e">
        <f>IF($C$1="mm",VLOOKUP($B20,Datos[],MATCH($C$2,Datos[#Headers],0),FALSE)-VLOOKUP(R$4,Datos[],MATCH($C$2,Datos[#Headers],0),FALSE),(VLOOKUP($B20,Datos[],MATCH($C$2,Datos[#Headers],0),FALSE)-VLOOKUP(R$4,Datos[],MATCH($C$2,Datos[#Headers],0),FALSE))/VLOOKUP($B20,Datos[],MATCH($C$2,Datos[#Headers],0),FALSE))</f>
        <v>#N/A</v>
      </c>
      <c r="S20" s="24" t="e">
        <f>IF($C$1="mm",VLOOKUP($B20,Datos[],MATCH($C$2,Datos[#Headers],0),FALSE)-VLOOKUP(S$4,Datos[],MATCH($C$2,Datos[#Headers],0),FALSE),(VLOOKUP($B20,Datos[],MATCH($C$2,Datos[#Headers],0),FALSE)-VLOOKUP(S$4,Datos[],MATCH($C$2,Datos[#Headers],0),FALSE))/VLOOKUP($B20,Datos[],MATCH($C$2,Datos[#Headers],0),FALSE))</f>
        <v>#N/A</v>
      </c>
      <c r="T20" s="25" t="e">
        <f>IF($C$1="mm",VLOOKUP($B20,Datos[],MATCH($C$2,Datos[#Headers],0),FALSE)-VLOOKUP(T$4,Datos[],MATCH($C$2,Datos[#Headers],0),FALSE),(VLOOKUP($B20,Datos[],MATCH($C$2,Datos[#Headers],0),FALSE)-VLOOKUP(T$4,Datos[],MATCH($C$2,Datos[#Headers],0),FALSE))/VLOOKUP($B20,Datos[],MATCH($C$2,Datos[#Headers],0),FALSE))</f>
        <v>#N/A</v>
      </c>
      <c r="U20" s="24" t="e">
        <f>IF($C$1="mm",VLOOKUP($B20,Datos[],MATCH($C$2,Datos[#Headers],0),FALSE)-VLOOKUP(U$4,Datos[],MATCH($C$2,Datos[#Headers],0),FALSE),(VLOOKUP($B20,Datos[],MATCH($C$2,Datos[#Headers],0),FALSE)-VLOOKUP(U$4,Datos[],MATCH($C$2,Datos[#Headers],0),FALSE))/VLOOKUP($B20,Datos[],MATCH($C$2,Datos[#Headers],0),FALSE))</f>
        <v>#N/A</v>
      </c>
    </row>
    <row r="21" spans="2:21" s="10" customFormat="1" ht="29.7" customHeight="1" x14ac:dyDescent="0.55000000000000004">
      <c r="B21" s="27"/>
      <c r="C21" s="25" t="e">
        <f>IF($C$1="mm",VLOOKUP($B21,Datos[],MATCH($C$2,Datos[#Headers],0),FALSE)-VLOOKUP(C$4,Datos[],MATCH($C$2,Datos[#Headers],0),FALSE),(VLOOKUP($B21,Datos[],MATCH($C$2,Datos[#Headers],0),FALSE)-VLOOKUP(C$4,Datos[],MATCH($C$2,Datos[#Headers],0),FALSE))/VLOOKUP($B21,Datos[],MATCH($C$2,Datos[#Headers],0),FALSE))</f>
        <v>#N/A</v>
      </c>
      <c r="D21" s="25" t="e">
        <f>IF($C$1="mm",VLOOKUP($B21,Datos[],MATCH($C$2,Datos[#Headers],0),FALSE)-VLOOKUP(D$4,Datos[],MATCH($C$2,Datos[#Headers],0),FALSE),(VLOOKUP($B21,Datos[],MATCH($C$2,Datos[#Headers],0),FALSE)-VLOOKUP(D$4,Datos[],MATCH($C$2,Datos[#Headers],0),FALSE))/VLOOKUP($B21,Datos[],MATCH($C$2,Datos[#Headers],0),FALSE))</f>
        <v>#N/A</v>
      </c>
      <c r="E21" s="25" t="e">
        <f>IF($C$1="mm",VLOOKUP($B21,Datos[],MATCH($C$2,Datos[#Headers],0),FALSE)-VLOOKUP(E$4,Datos[],MATCH($C$2,Datos[#Headers],0),FALSE),(VLOOKUP($B21,Datos[],MATCH($C$2,Datos[#Headers],0),FALSE)-VLOOKUP(E$4,Datos[],MATCH($C$2,Datos[#Headers],0),FALSE))/VLOOKUP($B21,Datos[],MATCH($C$2,Datos[#Headers],0),FALSE))</f>
        <v>#N/A</v>
      </c>
      <c r="F21" s="25" t="e">
        <f>IF($C$1="mm",VLOOKUP($B21,Datos[],MATCH($C$2,Datos[#Headers],0),FALSE)-VLOOKUP(F$4,Datos[],MATCH($C$2,Datos[#Headers],0),FALSE),(VLOOKUP($B21,Datos[],MATCH($C$2,Datos[#Headers],0),FALSE)-VLOOKUP(F$4,Datos[],MATCH($C$2,Datos[#Headers],0),FALSE))/VLOOKUP($B21,Datos[],MATCH($C$2,Datos[#Headers],0),FALSE))</f>
        <v>#N/A</v>
      </c>
      <c r="G21" s="25" t="e">
        <f>IF($C$1="mm",VLOOKUP($B21,Datos[],MATCH($C$2,Datos[#Headers],0),FALSE)-VLOOKUP(G$4,Datos[],MATCH($C$2,Datos[#Headers],0),FALSE),(VLOOKUP($B21,Datos[],MATCH($C$2,Datos[#Headers],0),FALSE)-VLOOKUP(G$4,Datos[],MATCH($C$2,Datos[#Headers],0),FALSE))/VLOOKUP($B21,Datos[],MATCH($C$2,Datos[#Headers],0),FALSE))</f>
        <v>#N/A</v>
      </c>
      <c r="H21" s="25" t="e">
        <f>IF($C$1="mm",VLOOKUP($B21,Datos[],MATCH($C$2,Datos[#Headers],0),FALSE)-VLOOKUP(H$4,Datos[],MATCH($C$2,Datos[#Headers],0),FALSE),(VLOOKUP($B21,Datos[],MATCH($C$2,Datos[#Headers],0),FALSE)-VLOOKUP(H$4,Datos[],MATCH($C$2,Datos[#Headers],0),FALSE))/VLOOKUP($B21,Datos[],MATCH($C$2,Datos[#Headers],0),FALSE))</f>
        <v>#N/A</v>
      </c>
      <c r="I21" s="25" t="e">
        <f>IF($C$1="mm",VLOOKUP($B21,Datos[],MATCH($C$2,Datos[#Headers],0),FALSE)-VLOOKUP(I$4,Datos[],MATCH($C$2,Datos[#Headers],0),FALSE),(VLOOKUP($B21,Datos[],MATCH($C$2,Datos[#Headers],0),FALSE)-VLOOKUP(I$4,Datos[],MATCH($C$2,Datos[#Headers],0),FALSE))/VLOOKUP($B21,Datos[],MATCH($C$2,Datos[#Headers],0),FALSE))</f>
        <v>#N/A</v>
      </c>
      <c r="J21" s="25" t="e">
        <f>IF($C$1="mm",VLOOKUP($B21,Datos[],MATCH($C$2,Datos[#Headers],0),FALSE)-VLOOKUP(J$4,Datos[],MATCH($C$2,Datos[#Headers],0),FALSE),(VLOOKUP($B21,Datos[],MATCH($C$2,Datos[#Headers],0),FALSE)-VLOOKUP(J$4,Datos[],MATCH($C$2,Datos[#Headers],0),FALSE))/VLOOKUP($B21,Datos[],MATCH($C$2,Datos[#Headers],0),FALSE))</f>
        <v>#N/A</v>
      </c>
      <c r="K21" s="25" t="e">
        <f>IF($C$1="mm",VLOOKUP($B21,Datos[],MATCH($C$2,Datos[#Headers],0),FALSE)-VLOOKUP(K$4,Datos[],MATCH($C$2,Datos[#Headers],0),FALSE),(VLOOKUP($B21,Datos[],MATCH($C$2,Datos[#Headers],0),FALSE)-VLOOKUP(K$4,Datos[],MATCH($C$2,Datos[#Headers],0),FALSE))/VLOOKUP($B21,Datos[],MATCH($C$2,Datos[#Headers],0),FALSE))</f>
        <v>#N/A</v>
      </c>
      <c r="L21" s="25" t="e">
        <f>IF($C$1="mm",VLOOKUP($B21,Datos[],MATCH($C$2,Datos[#Headers],0),FALSE)-VLOOKUP(L$4,Datos[],MATCH($C$2,Datos[#Headers],0),FALSE),(VLOOKUP($B21,Datos[],MATCH($C$2,Datos[#Headers],0),FALSE)-VLOOKUP(L$4,Datos[],MATCH($C$2,Datos[#Headers],0),FALSE))/VLOOKUP($B21,Datos[],MATCH($C$2,Datos[#Headers],0),FALSE))</f>
        <v>#N/A</v>
      </c>
      <c r="M21" s="25" t="e">
        <f>IF($C$1="mm",VLOOKUP($B21,Datos[],MATCH($C$2,Datos[#Headers],0),FALSE)-VLOOKUP(M$4,Datos[],MATCH($C$2,Datos[#Headers],0),FALSE),(VLOOKUP($B21,Datos[],MATCH($C$2,Datos[#Headers],0),FALSE)-VLOOKUP(M$4,Datos[],MATCH($C$2,Datos[#Headers],0),FALSE))/VLOOKUP($B21,Datos[],MATCH($C$2,Datos[#Headers],0),FALSE))</f>
        <v>#N/A</v>
      </c>
      <c r="N21" s="25" t="e">
        <f>IF($C$1="mm",VLOOKUP($B21,Datos[],MATCH($C$2,Datos[#Headers],0),FALSE)-VLOOKUP(N$4,Datos[],MATCH($C$2,Datos[#Headers],0),FALSE),(VLOOKUP($B21,Datos[],MATCH($C$2,Datos[#Headers],0),FALSE)-VLOOKUP(N$4,Datos[],MATCH($C$2,Datos[#Headers],0),FALSE))/VLOOKUP($B21,Datos[],MATCH($C$2,Datos[#Headers],0),FALSE))</f>
        <v>#N/A</v>
      </c>
      <c r="O21" s="25" t="e">
        <f>IF($C$1="mm",VLOOKUP($B21,Datos[],MATCH($C$2,Datos[#Headers],0),FALSE)-VLOOKUP(O$4,Datos[],MATCH($C$2,Datos[#Headers],0),FALSE),(VLOOKUP($B21,Datos[],MATCH($C$2,Datos[#Headers],0),FALSE)-VLOOKUP(O$4,Datos[],MATCH($C$2,Datos[#Headers],0),FALSE))/VLOOKUP($B21,Datos[],MATCH($C$2,Datos[#Headers],0),FALSE))</f>
        <v>#N/A</v>
      </c>
      <c r="P21" s="25" t="e">
        <f>IF($C$1="mm",VLOOKUP($B21,Datos[],MATCH($C$2,Datos[#Headers],0),FALSE)-VLOOKUP(P$4,Datos[],MATCH($C$2,Datos[#Headers],0),FALSE),(VLOOKUP($B21,Datos[],MATCH($C$2,Datos[#Headers],0),FALSE)-VLOOKUP(P$4,Datos[],MATCH($C$2,Datos[#Headers],0),FALSE))/VLOOKUP($B21,Datos[],MATCH($C$2,Datos[#Headers],0),FALSE))</f>
        <v>#N/A</v>
      </c>
      <c r="Q21" s="25" t="e">
        <f>IF($C$1="mm",VLOOKUP($B21,Datos[],MATCH($C$2,Datos[#Headers],0),FALSE)-VLOOKUP(Q$4,Datos[],MATCH($C$2,Datos[#Headers],0),FALSE),(VLOOKUP($B21,Datos[],MATCH($C$2,Datos[#Headers],0),FALSE)-VLOOKUP(Q$4,Datos[],MATCH($C$2,Datos[#Headers],0),FALSE))/VLOOKUP($B21,Datos[],MATCH($C$2,Datos[#Headers],0),FALSE))</f>
        <v>#N/A</v>
      </c>
      <c r="R21" s="25" t="e">
        <f>IF($C$1="mm",VLOOKUP($B21,Datos[],MATCH($C$2,Datos[#Headers],0),FALSE)-VLOOKUP(R$4,Datos[],MATCH($C$2,Datos[#Headers],0),FALSE),(VLOOKUP($B21,Datos[],MATCH($C$2,Datos[#Headers],0),FALSE)-VLOOKUP(R$4,Datos[],MATCH($C$2,Datos[#Headers],0),FALSE))/VLOOKUP($B21,Datos[],MATCH($C$2,Datos[#Headers],0),FALSE))</f>
        <v>#N/A</v>
      </c>
      <c r="S21" s="25" t="e">
        <f>IF($C$1="mm",VLOOKUP($B21,Datos[],MATCH($C$2,Datos[#Headers],0),FALSE)-VLOOKUP(S$4,Datos[],MATCH($C$2,Datos[#Headers],0),FALSE),(VLOOKUP($B21,Datos[],MATCH($C$2,Datos[#Headers],0),FALSE)-VLOOKUP(S$4,Datos[],MATCH($C$2,Datos[#Headers],0),FALSE))/VLOOKUP($B21,Datos[],MATCH($C$2,Datos[#Headers],0),FALSE))</f>
        <v>#N/A</v>
      </c>
      <c r="T21" s="25" t="e">
        <f>IF($C$1="mm",VLOOKUP($B21,Datos[],MATCH($C$2,Datos[#Headers],0),FALSE)-VLOOKUP(T$4,Datos[],MATCH($C$2,Datos[#Headers],0),FALSE),(VLOOKUP($B21,Datos[],MATCH($C$2,Datos[#Headers],0),FALSE)-VLOOKUP(T$4,Datos[],MATCH($C$2,Datos[#Headers],0),FALSE))/VLOOKUP($B21,Datos[],MATCH($C$2,Datos[#Headers],0),FALSE))</f>
        <v>#N/A</v>
      </c>
      <c r="U21" s="25" t="e">
        <f>IF($C$1="mm",VLOOKUP($B21,Datos[],MATCH($C$2,Datos[#Headers],0),FALSE)-VLOOKUP(U$4,Datos[],MATCH($C$2,Datos[#Headers],0),FALSE),(VLOOKUP($B21,Datos[],MATCH($C$2,Datos[#Headers],0),FALSE)-VLOOKUP(U$4,Datos[],MATCH($C$2,Datos[#Headers],0),FALSE))/VLOOKUP($B21,Datos[],MATCH($C$2,Datos[#Headers],0),FALSE))</f>
        <v>#N/A</v>
      </c>
    </row>
    <row r="22" spans="2:21" s="10" customFormat="1" ht="29.7" customHeight="1" x14ac:dyDescent="0.55000000000000004">
      <c r="B22" s="27"/>
      <c r="C22" s="24" t="e">
        <f>IF($C$1="mm",VLOOKUP($B22,Datos[],MATCH($C$2,Datos[#Headers],0),FALSE)-VLOOKUP(C$4,Datos[],MATCH($C$2,Datos[#Headers],0),FALSE),(VLOOKUP($B22,Datos[],MATCH($C$2,Datos[#Headers],0),FALSE)-VLOOKUP(C$4,Datos[],MATCH($C$2,Datos[#Headers],0),FALSE))/VLOOKUP($B22,Datos[],MATCH($C$2,Datos[#Headers],0),FALSE))</f>
        <v>#N/A</v>
      </c>
      <c r="D22" s="25" t="e">
        <f>IF($C$1="mm",VLOOKUP($B22,Datos[],MATCH($C$2,Datos[#Headers],0),FALSE)-VLOOKUP(D$4,Datos[],MATCH($C$2,Datos[#Headers],0),FALSE),(VLOOKUP($B22,Datos[],MATCH($C$2,Datos[#Headers],0),FALSE)-VLOOKUP(D$4,Datos[],MATCH($C$2,Datos[#Headers],0),FALSE))/VLOOKUP($B22,Datos[],MATCH($C$2,Datos[#Headers],0),FALSE))</f>
        <v>#N/A</v>
      </c>
      <c r="E22" s="24" t="e">
        <f>IF($C$1="mm",VLOOKUP($B22,Datos[],MATCH($C$2,Datos[#Headers],0),FALSE)-VLOOKUP(E$4,Datos[],MATCH($C$2,Datos[#Headers],0),FALSE),(VLOOKUP($B22,Datos[],MATCH($C$2,Datos[#Headers],0),FALSE)-VLOOKUP(E$4,Datos[],MATCH($C$2,Datos[#Headers],0),FALSE))/VLOOKUP($B22,Datos[],MATCH($C$2,Datos[#Headers],0),FALSE))</f>
        <v>#N/A</v>
      </c>
      <c r="F22" s="25" t="e">
        <f>IF($C$1="mm",VLOOKUP($B22,Datos[],MATCH($C$2,Datos[#Headers],0),FALSE)-VLOOKUP(F$4,Datos[],MATCH($C$2,Datos[#Headers],0),FALSE),(VLOOKUP($B22,Datos[],MATCH($C$2,Datos[#Headers],0),FALSE)-VLOOKUP(F$4,Datos[],MATCH($C$2,Datos[#Headers],0),FALSE))/VLOOKUP($B22,Datos[],MATCH($C$2,Datos[#Headers],0),FALSE))</f>
        <v>#N/A</v>
      </c>
      <c r="G22" s="24" t="e">
        <f>IF($C$1="mm",VLOOKUP($B22,Datos[],MATCH($C$2,Datos[#Headers],0),FALSE)-VLOOKUP(G$4,Datos[],MATCH($C$2,Datos[#Headers],0),FALSE),(VLOOKUP($B22,Datos[],MATCH($C$2,Datos[#Headers],0),FALSE)-VLOOKUP(G$4,Datos[],MATCH($C$2,Datos[#Headers],0),FALSE))/VLOOKUP($B22,Datos[],MATCH($C$2,Datos[#Headers],0),FALSE))</f>
        <v>#N/A</v>
      </c>
      <c r="H22" s="25" t="e">
        <f>IF($C$1="mm",VLOOKUP($B22,Datos[],MATCH($C$2,Datos[#Headers],0),FALSE)-VLOOKUP(H$4,Datos[],MATCH($C$2,Datos[#Headers],0),FALSE),(VLOOKUP($B22,Datos[],MATCH($C$2,Datos[#Headers],0),FALSE)-VLOOKUP(H$4,Datos[],MATCH($C$2,Datos[#Headers],0),FALSE))/VLOOKUP($B22,Datos[],MATCH($C$2,Datos[#Headers],0),FALSE))</f>
        <v>#N/A</v>
      </c>
      <c r="I22" s="24" t="e">
        <f>IF($C$1="mm",VLOOKUP($B22,Datos[],MATCH($C$2,Datos[#Headers],0),FALSE)-VLOOKUP(I$4,Datos[],MATCH($C$2,Datos[#Headers],0),FALSE),(VLOOKUP($B22,Datos[],MATCH($C$2,Datos[#Headers],0),FALSE)-VLOOKUP(I$4,Datos[],MATCH($C$2,Datos[#Headers],0),FALSE))/VLOOKUP($B22,Datos[],MATCH($C$2,Datos[#Headers],0),FALSE))</f>
        <v>#N/A</v>
      </c>
      <c r="J22" s="25" t="e">
        <f>IF($C$1="mm",VLOOKUP($B22,Datos[],MATCH($C$2,Datos[#Headers],0),FALSE)-VLOOKUP(J$4,Datos[],MATCH($C$2,Datos[#Headers],0),FALSE),(VLOOKUP($B22,Datos[],MATCH($C$2,Datos[#Headers],0),FALSE)-VLOOKUP(J$4,Datos[],MATCH($C$2,Datos[#Headers],0),FALSE))/VLOOKUP($B22,Datos[],MATCH($C$2,Datos[#Headers],0),FALSE))</f>
        <v>#N/A</v>
      </c>
      <c r="K22" s="24" t="e">
        <f>IF($C$1="mm",VLOOKUP($B22,Datos[],MATCH($C$2,Datos[#Headers],0),FALSE)-VLOOKUP(K$4,Datos[],MATCH($C$2,Datos[#Headers],0),FALSE),(VLOOKUP($B22,Datos[],MATCH($C$2,Datos[#Headers],0),FALSE)-VLOOKUP(K$4,Datos[],MATCH($C$2,Datos[#Headers],0),FALSE))/VLOOKUP($B22,Datos[],MATCH($C$2,Datos[#Headers],0),FALSE))</f>
        <v>#N/A</v>
      </c>
      <c r="L22" s="25" t="e">
        <f>IF($C$1="mm",VLOOKUP($B22,Datos[],MATCH($C$2,Datos[#Headers],0),FALSE)-VLOOKUP(L$4,Datos[],MATCH($C$2,Datos[#Headers],0),FALSE),(VLOOKUP($B22,Datos[],MATCH($C$2,Datos[#Headers],0),FALSE)-VLOOKUP(L$4,Datos[],MATCH($C$2,Datos[#Headers],0),FALSE))/VLOOKUP($B22,Datos[],MATCH($C$2,Datos[#Headers],0),FALSE))</f>
        <v>#N/A</v>
      </c>
      <c r="M22" s="24" t="e">
        <f>IF($C$1="mm",VLOOKUP($B22,Datos[],MATCH($C$2,Datos[#Headers],0),FALSE)-VLOOKUP(M$4,Datos[],MATCH($C$2,Datos[#Headers],0),FALSE),(VLOOKUP($B22,Datos[],MATCH($C$2,Datos[#Headers],0),FALSE)-VLOOKUP(M$4,Datos[],MATCH($C$2,Datos[#Headers],0),FALSE))/VLOOKUP($B22,Datos[],MATCH($C$2,Datos[#Headers],0),FALSE))</f>
        <v>#N/A</v>
      </c>
      <c r="N22" s="25" t="e">
        <f>IF($C$1="mm",VLOOKUP($B22,Datos[],MATCH($C$2,Datos[#Headers],0),FALSE)-VLOOKUP(N$4,Datos[],MATCH($C$2,Datos[#Headers],0),FALSE),(VLOOKUP($B22,Datos[],MATCH($C$2,Datos[#Headers],0),FALSE)-VLOOKUP(N$4,Datos[],MATCH($C$2,Datos[#Headers],0),FALSE))/VLOOKUP($B22,Datos[],MATCH($C$2,Datos[#Headers],0),FALSE))</f>
        <v>#N/A</v>
      </c>
      <c r="O22" s="24" t="e">
        <f>IF($C$1="mm",VLOOKUP($B22,Datos[],MATCH($C$2,Datos[#Headers],0),FALSE)-VLOOKUP(O$4,Datos[],MATCH($C$2,Datos[#Headers],0),FALSE),(VLOOKUP($B22,Datos[],MATCH($C$2,Datos[#Headers],0),FALSE)-VLOOKUP(O$4,Datos[],MATCH($C$2,Datos[#Headers],0),FALSE))/VLOOKUP($B22,Datos[],MATCH($C$2,Datos[#Headers],0),FALSE))</f>
        <v>#N/A</v>
      </c>
      <c r="P22" s="25" t="e">
        <f>IF($C$1="mm",VLOOKUP($B22,Datos[],MATCH($C$2,Datos[#Headers],0),FALSE)-VLOOKUP(P$4,Datos[],MATCH($C$2,Datos[#Headers],0),FALSE),(VLOOKUP($B22,Datos[],MATCH($C$2,Datos[#Headers],0),FALSE)-VLOOKUP(P$4,Datos[],MATCH($C$2,Datos[#Headers],0),FALSE))/VLOOKUP($B22,Datos[],MATCH($C$2,Datos[#Headers],0),FALSE))</f>
        <v>#N/A</v>
      </c>
      <c r="Q22" s="24" t="e">
        <f>IF($C$1="mm",VLOOKUP($B22,Datos[],MATCH($C$2,Datos[#Headers],0),FALSE)-VLOOKUP(Q$4,Datos[],MATCH($C$2,Datos[#Headers],0),FALSE),(VLOOKUP($B22,Datos[],MATCH($C$2,Datos[#Headers],0),FALSE)-VLOOKUP(Q$4,Datos[],MATCH($C$2,Datos[#Headers],0),FALSE))/VLOOKUP($B22,Datos[],MATCH($C$2,Datos[#Headers],0),FALSE))</f>
        <v>#N/A</v>
      </c>
      <c r="R22" s="25" t="e">
        <f>IF($C$1="mm",VLOOKUP($B22,Datos[],MATCH($C$2,Datos[#Headers],0),FALSE)-VLOOKUP(R$4,Datos[],MATCH($C$2,Datos[#Headers],0),FALSE),(VLOOKUP($B22,Datos[],MATCH($C$2,Datos[#Headers],0),FALSE)-VLOOKUP(R$4,Datos[],MATCH($C$2,Datos[#Headers],0),FALSE))/VLOOKUP($B22,Datos[],MATCH($C$2,Datos[#Headers],0),FALSE))</f>
        <v>#N/A</v>
      </c>
      <c r="S22" s="24" t="e">
        <f>IF($C$1="mm",VLOOKUP($B22,Datos[],MATCH($C$2,Datos[#Headers],0),FALSE)-VLOOKUP(S$4,Datos[],MATCH($C$2,Datos[#Headers],0),FALSE),(VLOOKUP($B22,Datos[],MATCH($C$2,Datos[#Headers],0),FALSE)-VLOOKUP(S$4,Datos[],MATCH($C$2,Datos[#Headers],0),FALSE))/VLOOKUP($B22,Datos[],MATCH($C$2,Datos[#Headers],0),FALSE))</f>
        <v>#N/A</v>
      </c>
      <c r="T22" s="25" t="e">
        <f>IF($C$1="mm",VLOOKUP($B22,Datos[],MATCH($C$2,Datos[#Headers],0),FALSE)-VLOOKUP(T$4,Datos[],MATCH($C$2,Datos[#Headers],0),FALSE),(VLOOKUP($B22,Datos[],MATCH($C$2,Datos[#Headers],0),FALSE)-VLOOKUP(T$4,Datos[],MATCH($C$2,Datos[#Headers],0),FALSE))/VLOOKUP($B22,Datos[],MATCH($C$2,Datos[#Headers],0),FALSE))</f>
        <v>#N/A</v>
      </c>
      <c r="U22" s="24" t="e">
        <f>IF($C$1="mm",VLOOKUP($B22,Datos[],MATCH($C$2,Datos[#Headers],0),FALSE)-VLOOKUP(U$4,Datos[],MATCH($C$2,Datos[#Headers],0),FALSE),(VLOOKUP($B22,Datos[],MATCH($C$2,Datos[#Headers],0),FALSE)-VLOOKUP(U$4,Datos[],MATCH($C$2,Datos[#Headers],0),FALSE))/VLOOKUP($B22,Datos[],MATCH($C$2,Datos[#Headers],0),FALSE))</f>
        <v>#N/A</v>
      </c>
    </row>
    <row r="23" spans="2:21" s="10" customFormat="1" ht="29.7" customHeight="1" x14ac:dyDescent="0.55000000000000004">
      <c r="B23" s="27"/>
      <c r="C23" s="25" t="e">
        <f>IF($C$1="mm",VLOOKUP($B23,Datos[],MATCH($C$2,Datos[#Headers],0),FALSE)-VLOOKUP(C$4,Datos[],MATCH($C$2,Datos[#Headers],0),FALSE),(VLOOKUP($B23,Datos[],MATCH($C$2,Datos[#Headers],0),FALSE)-VLOOKUP(C$4,Datos[],MATCH($C$2,Datos[#Headers],0),FALSE))/VLOOKUP($B23,Datos[],MATCH($C$2,Datos[#Headers],0),FALSE))</f>
        <v>#N/A</v>
      </c>
      <c r="D23" s="25" t="e">
        <f>IF($C$1="mm",VLOOKUP($B23,Datos[],MATCH($C$2,Datos[#Headers],0),FALSE)-VLOOKUP(D$4,Datos[],MATCH($C$2,Datos[#Headers],0),FALSE),(VLOOKUP($B23,Datos[],MATCH($C$2,Datos[#Headers],0),FALSE)-VLOOKUP(D$4,Datos[],MATCH($C$2,Datos[#Headers],0),FALSE))/VLOOKUP($B23,Datos[],MATCH($C$2,Datos[#Headers],0),FALSE))</f>
        <v>#N/A</v>
      </c>
      <c r="E23" s="25" t="e">
        <f>IF($C$1="mm",VLOOKUP($B23,Datos[],MATCH($C$2,Datos[#Headers],0),FALSE)-VLOOKUP(E$4,Datos[],MATCH($C$2,Datos[#Headers],0),FALSE),(VLOOKUP($B23,Datos[],MATCH($C$2,Datos[#Headers],0),FALSE)-VLOOKUP(E$4,Datos[],MATCH($C$2,Datos[#Headers],0),FALSE))/VLOOKUP($B23,Datos[],MATCH($C$2,Datos[#Headers],0),FALSE))</f>
        <v>#N/A</v>
      </c>
      <c r="F23" s="25" t="e">
        <f>IF($C$1="mm",VLOOKUP($B23,Datos[],MATCH($C$2,Datos[#Headers],0),FALSE)-VLOOKUP(F$4,Datos[],MATCH($C$2,Datos[#Headers],0),FALSE),(VLOOKUP($B23,Datos[],MATCH($C$2,Datos[#Headers],0),FALSE)-VLOOKUP(F$4,Datos[],MATCH($C$2,Datos[#Headers],0),FALSE))/VLOOKUP($B23,Datos[],MATCH($C$2,Datos[#Headers],0),FALSE))</f>
        <v>#N/A</v>
      </c>
      <c r="G23" s="25" t="e">
        <f>IF($C$1="mm",VLOOKUP($B23,Datos[],MATCH($C$2,Datos[#Headers],0),FALSE)-VLOOKUP(G$4,Datos[],MATCH($C$2,Datos[#Headers],0),FALSE),(VLOOKUP($B23,Datos[],MATCH($C$2,Datos[#Headers],0),FALSE)-VLOOKUP(G$4,Datos[],MATCH($C$2,Datos[#Headers],0),FALSE))/VLOOKUP($B23,Datos[],MATCH($C$2,Datos[#Headers],0),FALSE))</f>
        <v>#N/A</v>
      </c>
      <c r="H23" s="25" t="e">
        <f>IF($C$1="mm",VLOOKUP($B23,Datos[],MATCH($C$2,Datos[#Headers],0),FALSE)-VLOOKUP(H$4,Datos[],MATCH($C$2,Datos[#Headers],0),FALSE),(VLOOKUP($B23,Datos[],MATCH($C$2,Datos[#Headers],0),FALSE)-VLOOKUP(H$4,Datos[],MATCH($C$2,Datos[#Headers],0),FALSE))/VLOOKUP($B23,Datos[],MATCH($C$2,Datos[#Headers],0),FALSE))</f>
        <v>#N/A</v>
      </c>
      <c r="I23" s="25" t="e">
        <f>IF($C$1="mm",VLOOKUP($B23,Datos[],MATCH($C$2,Datos[#Headers],0),FALSE)-VLOOKUP(I$4,Datos[],MATCH($C$2,Datos[#Headers],0),FALSE),(VLOOKUP($B23,Datos[],MATCH($C$2,Datos[#Headers],0),FALSE)-VLOOKUP(I$4,Datos[],MATCH($C$2,Datos[#Headers],0),FALSE))/VLOOKUP($B23,Datos[],MATCH($C$2,Datos[#Headers],0),FALSE))</f>
        <v>#N/A</v>
      </c>
      <c r="J23" s="25" t="e">
        <f>IF($C$1="mm",VLOOKUP($B23,Datos[],MATCH($C$2,Datos[#Headers],0),FALSE)-VLOOKUP(J$4,Datos[],MATCH($C$2,Datos[#Headers],0),FALSE),(VLOOKUP($B23,Datos[],MATCH($C$2,Datos[#Headers],0),FALSE)-VLOOKUP(J$4,Datos[],MATCH($C$2,Datos[#Headers],0),FALSE))/VLOOKUP($B23,Datos[],MATCH($C$2,Datos[#Headers],0),FALSE))</f>
        <v>#N/A</v>
      </c>
      <c r="K23" s="25" t="e">
        <f>IF($C$1="mm",VLOOKUP($B23,Datos[],MATCH($C$2,Datos[#Headers],0),FALSE)-VLOOKUP(K$4,Datos[],MATCH($C$2,Datos[#Headers],0),FALSE),(VLOOKUP($B23,Datos[],MATCH($C$2,Datos[#Headers],0),FALSE)-VLOOKUP(K$4,Datos[],MATCH($C$2,Datos[#Headers],0),FALSE))/VLOOKUP($B23,Datos[],MATCH($C$2,Datos[#Headers],0),FALSE))</f>
        <v>#N/A</v>
      </c>
      <c r="L23" s="25" t="e">
        <f>IF($C$1="mm",VLOOKUP($B23,Datos[],MATCH($C$2,Datos[#Headers],0),FALSE)-VLOOKUP(L$4,Datos[],MATCH($C$2,Datos[#Headers],0),FALSE),(VLOOKUP($B23,Datos[],MATCH($C$2,Datos[#Headers],0),FALSE)-VLOOKUP(L$4,Datos[],MATCH($C$2,Datos[#Headers],0),FALSE))/VLOOKUP($B23,Datos[],MATCH($C$2,Datos[#Headers],0),FALSE))</f>
        <v>#N/A</v>
      </c>
      <c r="M23" s="25" t="e">
        <f>IF($C$1="mm",VLOOKUP($B23,Datos[],MATCH($C$2,Datos[#Headers],0),FALSE)-VLOOKUP(M$4,Datos[],MATCH($C$2,Datos[#Headers],0),FALSE),(VLOOKUP($B23,Datos[],MATCH($C$2,Datos[#Headers],0),FALSE)-VLOOKUP(M$4,Datos[],MATCH($C$2,Datos[#Headers],0),FALSE))/VLOOKUP($B23,Datos[],MATCH($C$2,Datos[#Headers],0),FALSE))</f>
        <v>#N/A</v>
      </c>
      <c r="N23" s="25" t="e">
        <f>IF($C$1="mm",VLOOKUP($B23,Datos[],MATCH($C$2,Datos[#Headers],0),FALSE)-VLOOKUP(N$4,Datos[],MATCH($C$2,Datos[#Headers],0),FALSE),(VLOOKUP($B23,Datos[],MATCH($C$2,Datos[#Headers],0),FALSE)-VLOOKUP(N$4,Datos[],MATCH($C$2,Datos[#Headers],0),FALSE))/VLOOKUP($B23,Datos[],MATCH($C$2,Datos[#Headers],0),FALSE))</f>
        <v>#N/A</v>
      </c>
      <c r="O23" s="25" t="e">
        <f>IF($C$1="mm",VLOOKUP($B23,Datos[],MATCH($C$2,Datos[#Headers],0),FALSE)-VLOOKUP(O$4,Datos[],MATCH($C$2,Datos[#Headers],0),FALSE),(VLOOKUP($B23,Datos[],MATCH($C$2,Datos[#Headers],0),FALSE)-VLOOKUP(O$4,Datos[],MATCH($C$2,Datos[#Headers],0),FALSE))/VLOOKUP($B23,Datos[],MATCH($C$2,Datos[#Headers],0),FALSE))</f>
        <v>#N/A</v>
      </c>
      <c r="P23" s="25" t="e">
        <f>IF($C$1="mm",VLOOKUP($B23,Datos[],MATCH($C$2,Datos[#Headers],0),FALSE)-VLOOKUP(P$4,Datos[],MATCH($C$2,Datos[#Headers],0),FALSE),(VLOOKUP($B23,Datos[],MATCH($C$2,Datos[#Headers],0),FALSE)-VLOOKUP(P$4,Datos[],MATCH($C$2,Datos[#Headers],0),FALSE))/VLOOKUP($B23,Datos[],MATCH($C$2,Datos[#Headers],0),FALSE))</f>
        <v>#N/A</v>
      </c>
      <c r="Q23" s="25" t="e">
        <f>IF($C$1="mm",VLOOKUP($B23,Datos[],MATCH($C$2,Datos[#Headers],0),FALSE)-VLOOKUP(Q$4,Datos[],MATCH($C$2,Datos[#Headers],0),FALSE),(VLOOKUP($B23,Datos[],MATCH($C$2,Datos[#Headers],0),FALSE)-VLOOKUP(Q$4,Datos[],MATCH($C$2,Datos[#Headers],0),FALSE))/VLOOKUP($B23,Datos[],MATCH($C$2,Datos[#Headers],0),FALSE))</f>
        <v>#N/A</v>
      </c>
      <c r="R23" s="25" t="e">
        <f>IF($C$1="mm",VLOOKUP($B23,Datos[],MATCH($C$2,Datos[#Headers],0),FALSE)-VLOOKUP(R$4,Datos[],MATCH($C$2,Datos[#Headers],0),FALSE),(VLOOKUP($B23,Datos[],MATCH($C$2,Datos[#Headers],0),FALSE)-VLOOKUP(R$4,Datos[],MATCH($C$2,Datos[#Headers],0),FALSE))/VLOOKUP($B23,Datos[],MATCH($C$2,Datos[#Headers],0),FALSE))</f>
        <v>#N/A</v>
      </c>
      <c r="S23" s="25" t="e">
        <f>IF($C$1="mm",VLOOKUP($B23,Datos[],MATCH($C$2,Datos[#Headers],0),FALSE)-VLOOKUP(S$4,Datos[],MATCH($C$2,Datos[#Headers],0),FALSE),(VLOOKUP($B23,Datos[],MATCH($C$2,Datos[#Headers],0),FALSE)-VLOOKUP(S$4,Datos[],MATCH($C$2,Datos[#Headers],0),FALSE))/VLOOKUP($B23,Datos[],MATCH($C$2,Datos[#Headers],0),FALSE))</f>
        <v>#N/A</v>
      </c>
      <c r="T23" s="25" t="e">
        <f>IF($C$1="mm",VLOOKUP($B23,Datos[],MATCH($C$2,Datos[#Headers],0),FALSE)-VLOOKUP(T$4,Datos[],MATCH($C$2,Datos[#Headers],0),FALSE),(VLOOKUP($B23,Datos[],MATCH($C$2,Datos[#Headers],0),FALSE)-VLOOKUP(T$4,Datos[],MATCH($C$2,Datos[#Headers],0),FALSE))/VLOOKUP($B23,Datos[],MATCH($C$2,Datos[#Headers],0),FALSE))</f>
        <v>#N/A</v>
      </c>
      <c r="U23" s="25" t="e">
        <f>IF($C$1="mm",VLOOKUP($B23,Datos[],MATCH($C$2,Datos[#Headers],0),FALSE)-VLOOKUP(U$4,Datos[],MATCH($C$2,Datos[#Headers],0),FALSE),(VLOOKUP($B23,Datos[],MATCH($C$2,Datos[#Headers],0),FALSE)-VLOOKUP(U$4,Datos[],MATCH($C$2,Datos[#Headers],0),FALSE))/VLOOKUP($B23,Datos[],MATCH($C$2,Datos[#Headers],0),FALSE))</f>
        <v>#N/A</v>
      </c>
    </row>
    <row r="24" spans="2:21" s="10" customFormat="1" ht="29.7" customHeight="1" x14ac:dyDescent="0.55000000000000004">
      <c r="B24" s="27"/>
      <c r="C24" s="24" t="e">
        <f>IF($C$1="mm",VLOOKUP($B24,Datos[],MATCH($C$2,Datos[#Headers],0),FALSE)-VLOOKUP(C$4,Datos[],MATCH($C$2,Datos[#Headers],0),FALSE),(VLOOKUP($B24,Datos[],MATCH($C$2,Datos[#Headers],0),FALSE)-VLOOKUP(C$4,Datos[],MATCH($C$2,Datos[#Headers],0),FALSE))/VLOOKUP($B24,Datos[],MATCH($C$2,Datos[#Headers],0),FALSE))</f>
        <v>#N/A</v>
      </c>
      <c r="D24" s="25" t="e">
        <f>IF($C$1="mm",VLOOKUP($B24,Datos[],MATCH($C$2,Datos[#Headers],0),FALSE)-VLOOKUP(D$4,Datos[],MATCH($C$2,Datos[#Headers],0),FALSE),(VLOOKUP($B24,Datos[],MATCH($C$2,Datos[#Headers],0),FALSE)-VLOOKUP(D$4,Datos[],MATCH($C$2,Datos[#Headers],0),FALSE))/VLOOKUP($B24,Datos[],MATCH($C$2,Datos[#Headers],0),FALSE))</f>
        <v>#N/A</v>
      </c>
      <c r="E24" s="24" t="e">
        <f>IF($C$1="mm",VLOOKUP($B24,Datos[],MATCH($C$2,Datos[#Headers],0),FALSE)-VLOOKUP(E$4,Datos[],MATCH($C$2,Datos[#Headers],0),FALSE),(VLOOKUP($B24,Datos[],MATCH($C$2,Datos[#Headers],0),FALSE)-VLOOKUP(E$4,Datos[],MATCH($C$2,Datos[#Headers],0),FALSE))/VLOOKUP($B24,Datos[],MATCH($C$2,Datos[#Headers],0),FALSE))</f>
        <v>#N/A</v>
      </c>
      <c r="F24" s="25" t="e">
        <f>IF($C$1="mm",VLOOKUP($B24,Datos[],MATCH($C$2,Datos[#Headers],0),FALSE)-VLOOKUP(F$4,Datos[],MATCH($C$2,Datos[#Headers],0),FALSE),(VLOOKUP($B24,Datos[],MATCH($C$2,Datos[#Headers],0),FALSE)-VLOOKUP(F$4,Datos[],MATCH($C$2,Datos[#Headers],0),FALSE))/VLOOKUP($B24,Datos[],MATCH($C$2,Datos[#Headers],0),FALSE))</f>
        <v>#N/A</v>
      </c>
      <c r="G24" s="24" t="e">
        <f>IF($C$1="mm",VLOOKUP($B24,Datos[],MATCH($C$2,Datos[#Headers],0),FALSE)-VLOOKUP(G$4,Datos[],MATCH($C$2,Datos[#Headers],0),FALSE),(VLOOKUP($B24,Datos[],MATCH($C$2,Datos[#Headers],0),FALSE)-VLOOKUP(G$4,Datos[],MATCH($C$2,Datos[#Headers],0),FALSE))/VLOOKUP($B24,Datos[],MATCH($C$2,Datos[#Headers],0),FALSE))</f>
        <v>#N/A</v>
      </c>
      <c r="H24" s="25" t="e">
        <f>IF($C$1="mm",VLOOKUP($B24,Datos[],MATCH($C$2,Datos[#Headers],0),FALSE)-VLOOKUP(H$4,Datos[],MATCH($C$2,Datos[#Headers],0),FALSE),(VLOOKUP($B24,Datos[],MATCH($C$2,Datos[#Headers],0),FALSE)-VLOOKUP(H$4,Datos[],MATCH($C$2,Datos[#Headers],0),FALSE))/VLOOKUP($B24,Datos[],MATCH($C$2,Datos[#Headers],0),FALSE))</f>
        <v>#N/A</v>
      </c>
      <c r="I24" s="24" t="e">
        <f>IF($C$1="mm",VLOOKUP($B24,Datos[],MATCH($C$2,Datos[#Headers],0),FALSE)-VLOOKUP(I$4,Datos[],MATCH($C$2,Datos[#Headers],0),FALSE),(VLOOKUP($B24,Datos[],MATCH($C$2,Datos[#Headers],0),FALSE)-VLOOKUP(I$4,Datos[],MATCH($C$2,Datos[#Headers],0),FALSE))/VLOOKUP($B24,Datos[],MATCH($C$2,Datos[#Headers],0),FALSE))</f>
        <v>#N/A</v>
      </c>
      <c r="J24" s="25" t="e">
        <f>IF($C$1="mm",VLOOKUP($B24,Datos[],MATCH($C$2,Datos[#Headers],0),FALSE)-VLOOKUP(J$4,Datos[],MATCH($C$2,Datos[#Headers],0),FALSE),(VLOOKUP($B24,Datos[],MATCH($C$2,Datos[#Headers],0),FALSE)-VLOOKUP(J$4,Datos[],MATCH($C$2,Datos[#Headers],0),FALSE))/VLOOKUP($B24,Datos[],MATCH($C$2,Datos[#Headers],0),FALSE))</f>
        <v>#N/A</v>
      </c>
      <c r="K24" s="24" t="e">
        <f>IF($C$1="mm",VLOOKUP($B24,Datos[],MATCH($C$2,Datos[#Headers],0),FALSE)-VLOOKUP(K$4,Datos[],MATCH($C$2,Datos[#Headers],0),FALSE),(VLOOKUP($B24,Datos[],MATCH($C$2,Datos[#Headers],0),FALSE)-VLOOKUP(K$4,Datos[],MATCH($C$2,Datos[#Headers],0),FALSE))/VLOOKUP($B24,Datos[],MATCH($C$2,Datos[#Headers],0),FALSE))</f>
        <v>#N/A</v>
      </c>
      <c r="L24" s="25" t="e">
        <f>IF($C$1="mm",VLOOKUP($B24,Datos[],MATCH($C$2,Datos[#Headers],0),FALSE)-VLOOKUP(L$4,Datos[],MATCH($C$2,Datos[#Headers],0),FALSE),(VLOOKUP($B24,Datos[],MATCH($C$2,Datos[#Headers],0),FALSE)-VLOOKUP(L$4,Datos[],MATCH($C$2,Datos[#Headers],0),FALSE))/VLOOKUP($B24,Datos[],MATCH($C$2,Datos[#Headers],0),FALSE))</f>
        <v>#N/A</v>
      </c>
      <c r="M24" s="24" t="e">
        <f>IF($C$1="mm",VLOOKUP($B24,Datos[],MATCH($C$2,Datos[#Headers],0),FALSE)-VLOOKUP(M$4,Datos[],MATCH($C$2,Datos[#Headers],0),FALSE),(VLOOKUP($B24,Datos[],MATCH($C$2,Datos[#Headers],0),FALSE)-VLOOKUP(M$4,Datos[],MATCH($C$2,Datos[#Headers],0),FALSE))/VLOOKUP($B24,Datos[],MATCH($C$2,Datos[#Headers],0),FALSE))</f>
        <v>#N/A</v>
      </c>
      <c r="N24" s="25" t="e">
        <f>IF($C$1="mm",VLOOKUP($B24,Datos[],MATCH($C$2,Datos[#Headers],0),FALSE)-VLOOKUP(N$4,Datos[],MATCH($C$2,Datos[#Headers],0),FALSE),(VLOOKUP($B24,Datos[],MATCH($C$2,Datos[#Headers],0),FALSE)-VLOOKUP(N$4,Datos[],MATCH($C$2,Datos[#Headers],0),FALSE))/VLOOKUP($B24,Datos[],MATCH($C$2,Datos[#Headers],0),FALSE))</f>
        <v>#N/A</v>
      </c>
      <c r="O24" s="24" t="e">
        <f>IF($C$1="mm",VLOOKUP($B24,Datos[],MATCH($C$2,Datos[#Headers],0),FALSE)-VLOOKUP(O$4,Datos[],MATCH($C$2,Datos[#Headers],0),FALSE),(VLOOKUP($B24,Datos[],MATCH($C$2,Datos[#Headers],0),FALSE)-VLOOKUP(O$4,Datos[],MATCH($C$2,Datos[#Headers],0),FALSE))/VLOOKUP($B24,Datos[],MATCH($C$2,Datos[#Headers],0),FALSE))</f>
        <v>#N/A</v>
      </c>
      <c r="P24" s="25" t="e">
        <f>IF($C$1="mm",VLOOKUP($B24,Datos[],MATCH($C$2,Datos[#Headers],0),FALSE)-VLOOKUP(P$4,Datos[],MATCH($C$2,Datos[#Headers],0),FALSE),(VLOOKUP($B24,Datos[],MATCH($C$2,Datos[#Headers],0),FALSE)-VLOOKUP(P$4,Datos[],MATCH($C$2,Datos[#Headers],0),FALSE))/VLOOKUP($B24,Datos[],MATCH($C$2,Datos[#Headers],0),FALSE))</f>
        <v>#N/A</v>
      </c>
      <c r="Q24" s="24" t="e">
        <f>IF($C$1="mm",VLOOKUP($B24,Datos[],MATCH($C$2,Datos[#Headers],0),FALSE)-VLOOKUP(Q$4,Datos[],MATCH($C$2,Datos[#Headers],0),FALSE),(VLOOKUP($B24,Datos[],MATCH($C$2,Datos[#Headers],0),FALSE)-VLOOKUP(Q$4,Datos[],MATCH($C$2,Datos[#Headers],0),FALSE))/VLOOKUP($B24,Datos[],MATCH($C$2,Datos[#Headers],0),FALSE))</f>
        <v>#N/A</v>
      </c>
      <c r="R24" s="25" t="e">
        <f>IF($C$1="mm",VLOOKUP($B24,Datos[],MATCH($C$2,Datos[#Headers],0),FALSE)-VLOOKUP(R$4,Datos[],MATCH($C$2,Datos[#Headers],0),FALSE),(VLOOKUP($B24,Datos[],MATCH($C$2,Datos[#Headers],0),FALSE)-VLOOKUP(R$4,Datos[],MATCH($C$2,Datos[#Headers],0),FALSE))/VLOOKUP($B24,Datos[],MATCH($C$2,Datos[#Headers],0),FALSE))</f>
        <v>#N/A</v>
      </c>
      <c r="S24" s="24" t="e">
        <f>IF($C$1="mm",VLOOKUP($B24,Datos[],MATCH($C$2,Datos[#Headers],0),FALSE)-VLOOKUP(S$4,Datos[],MATCH($C$2,Datos[#Headers],0),FALSE),(VLOOKUP($B24,Datos[],MATCH($C$2,Datos[#Headers],0),FALSE)-VLOOKUP(S$4,Datos[],MATCH($C$2,Datos[#Headers],0),FALSE))/VLOOKUP($B24,Datos[],MATCH($C$2,Datos[#Headers],0),FALSE))</f>
        <v>#N/A</v>
      </c>
      <c r="T24" s="25" t="e">
        <f>IF($C$1="mm",VLOOKUP($B24,Datos[],MATCH($C$2,Datos[#Headers],0),FALSE)-VLOOKUP(T$4,Datos[],MATCH($C$2,Datos[#Headers],0),FALSE),(VLOOKUP($B24,Datos[],MATCH($C$2,Datos[#Headers],0),FALSE)-VLOOKUP(T$4,Datos[],MATCH($C$2,Datos[#Headers],0),FALSE))/VLOOKUP($B24,Datos[],MATCH($C$2,Datos[#Headers],0),FALSE))</f>
        <v>#N/A</v>
      </c>
      <c r="U24" s="24" t="e">
        <f>IF($C$1="mm",VLOOKUP($B24,Datos[],MATCH($C$2,Datos[#Headers],0),FALSE)-VLOOKUP(U$4,Datos[],MATCH($C$2,Datos[#Headers],0),FALSE),(VLOOKUP($B24,Datos[],MATCH($C$2,Datos[#Headers],0),FALSE)-VLOOKUP(U$4,Datos[],MATCH($C$2,Datos[#Headers],0),FALSE))/VLOOKUP($B24,Datos[],MATCH($C$2,Datos[#Headers],0),FALSE))</f>
        <v>#N/A</v>
      </c>
    </row>
  </sheetData>
  <sheetProtection algorithmName="SHA-512" hashValue="oYr7yVQiV+nP92vX3J7e/pwd+iOHA8TOhFJ5maZdo0c6XSdaWVCkqYKSq4bDg/Mo873STOPge60aKlIGwt5fjA==" saltValue="1PN96bH90r/CgtKArrf8vw==" spinCount="100000" sheet="1" objects="1" scenarios="1" autoFilter="0"/>
  <autoFilter ref="B4:U24" xr:uid="{2E5267B2-866E-4253-8E97-971450A36F05}">
    <sortState xmlns:xlrd2="http://schemas.microsoft.com/office/spreadsheetml/2017/richdata2" ref="B5:U24">
      <sortCondition ref="B4:B24"/>
    </sortState>
  </autoFilter>
  <mergeCells count="6">
    <mergeCell ref="C1:F1"/>
    <mergeCell ref="G1:J1"/>
    <mergeCell ref="K1:O1"/>
    <mergeCell ref="C2:F2"/>
    <mergeCell ref="G2:J2"/>
    <mergeCell ref="K2:O2"/>
  </mergeCells>
  <conditionalFormatting sqref="B5:B24">
    <cfRule type="expression" dxfId="20" priority="4">
      <formula>$B5=$C$2</formula>
    </cfRule>
    <cfRule type="expression" dxfId="19" priority="5">
      <formula>$B5=$C$1</formula>
    </cfRule>
  </conditionalFormatting>
  <conditionalFormatting sqref="C4:U24">
    <cfRule type="expression" dxfId="18" priority="6">
      <formula>C$4=$K$2</formula>
    </cfRule>
  </conditionalFormatting>
  <conditionalFormatting sqref="C5:U24">
    <cfRule type="expression" dxfId="17" priority="7">
      <formula>$B5=$K$1</formula>
    </cfRule>
    <cfRule type="expression" dxfId="16" priority="8">
      <formula>$C$1="mm"</formula>
    </cfRule>
  </conditionalFormatting>
  <dataValidations count="3">
    <dataValidation type="list" allowBlank="1" showInputMessage="1" showErrorMessage="1" sqref="K1:O1" xr:uid="{E8D6D0FC-243E-433F-BD6C-E83261B5C4D8}">
      <formula1>$B$5:$B$24</formula1>
    </dataValidation>
    <dataValidation type="list" allowBlank="1" showInputMessage="1" showErrorMessage="1" sqref="K2:O2" xr:uid="{EB23E3DC-CC42-4D22-B862-D739B93DAC35}">
      <formula1>$C$4:$U$4</formula1>
    </dataValidation>
    <dataValidation type="list" allowBlank="1" showInputMessage="1" showErrorMessage="1" sqref="C1" xr:uid="{778816F8-73CF-444A-A400-7AE37C2802C1}">
      <formula1>$W$1:$W$2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922B87-D078-4DEB-BDD6-774EA3DC0029}">
          <x14:formula1>
            <xm:f>Datos!$K$4:$R$4</xm:f>
          </x14:formula1>
          <xm:sqref>C2:F2</xm:sqref>
        </x14:dataValidation>
        <x14:dataValidation type="list" allowBlank="1" showInputMessage="1" showErrorMessage="1" xr:uid="{98A6D340-31E5-4773-AEFF-C031794E51F4}">
          <x14:formula1>
            <xm:f>Datos!$B$5:$B$66</xm:f>
          </x14:formula1>
          <xm:sqref>B5:B24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4780-2ADA-4C21-A662-4F2502CA285D}">
  <dimension ref="A1:B64"/>
  <sheetViews>
    <sheetView showGridLines="0" zoomScaleNormal="100" workbookViewId="0">
      <selection activeCell="A31" sqref="A31"/>
    </sheetView>
  </sheetViews>
  <sheetFormatPr defaultRowHeight="13.8" x14ac:dyDescent="0.45"/>
  <cols>
    <col min="1" max="1" width="43.62890625" style="20" bestFit="1" customWidth="1"/>
    <col min="2" max="16384" width="8.83984375" style="20"/>
  </cols>
  <sheetData>
    <row r="1" spans="1:2" ht="14.1" x14ac:dyDescent="0.5">
      <c r="A1" s="31" t="s">
        <v>0</v>
      </c>
      <c r="B1" s="31" t="s">
        <v>82</v>
      </c>
    </row>
    <row r="2" spans="1:2" x14ac:dyDescent="0.45">
      <c r="A2" s="15" t="s">
        <v>58</v>
      </c>
      <c r="B2" s="32">
        <v>60.96</v>
      </c>
    </row>
    <row r="3" spans="1:2" x14ac:dyDescent="0.45">
      <c r="A3" s="15" t="s">
        <v>60</v>
      </c>
      <c r="B3" s="32">
        <v>60.96</v>
      </c>
    </row>
    <row r="4" spans="1:2" x14ac:dyDescent="0.45">
      <c r="A4" s="15" t="s">
        <v>71</v>
      </c>
      <c r="B4" s="32">
        <v>69.849999999999994</v>
      </c>
    </row>
    <row r="5" spans="1:2" x14ac:dyDescent="0.45">
      <c r="A5" s="15" t="s">
        <v>51</v>
      </c>
      <c r="B5" s="32">
        <v>76.2</v>
      </c>
    </row>
    <row r="6" spans="1:2" x14ac:dyDescent="0.45">
      <c r="A6" s="15" t="s">
        <v>55</v>
      </c>
      <c r="B6" s="32">
        <v>76.2</v>
      </c>
    </row>
    <row r="7" spans="1:2" x14ac:dyDescent="0.45">
      <c r="A7" s="15" t="s">
        <v>65</v>
      </c>
      <c r="B7" s="32">
        <v>78.740000000000009</v>
      </c>
    </row>
    <row r="8" spans="1:2" x14ac:dyDescent="0.45">
      <c r="A8" s="15" t="s">
        <v>64</v>
      </c>
      <c r="B8" s="32">
        <v>78.740000000000009</v>
      </c>
    </row>
    <row r="9" spans="1:2" x14ac:dyDescent="0.45">
      <c r="A9" s="15" t="s">
        <v>35</v>
      </c>
      <c r="B9" s="32">
        <v>81.28</v>
      </c>
    </row>
    <row r="10" spans="1:2" x14ac:dyDescent="0.45">
      <c r="A10" s="15" t="s">
        <v>56</v>
      </c>
      <c r="B10" s="32">
        <v>81.28</v>
      </c>
    </row>
    <row r="11" spans="1:2" x14ac:dyDescent="0.45">
      <c r="A11" s="15" t="s">
        <v>80</v>
      </c>
      <c r="B11" s="32">
        <v>83.058000000000007</v>
      </c>
    </row>
    <row r="12" spans="1:2" x14ac:dyDescent="0.45">
      <c r="A12" s="15" t="s">
        <v>53</v>
      </c>
      <c r="B12" s="32">
        <v>83.058000000000007</v>
      </c>
    </row>
    <row r="13" spans="1:2" x14ac:dyDescent="0.45">
      <c r="A13" s="15" t="s">
        <v>73</v>
      </c>
      <c r="B13" s="32">
        <v>83.820000000000007</v>
      </c>
    </row>
    <row r="14" spans="1:2" x14ac:dyDescent="0.45">
      <c r="A14" s="15" t="s">
        <v>100</v>
      </c>
      <c r="B14" s="32">
        <v>85</v>
      </c>
    </row>
    <row r="15" spans="1:2" x14ac:dyDescent="0.45">
      <c r="A15" s="15" t="s">
        <v>76</v>
      </c>
      <c r="B15" s="32">
        <v>86.106000000000009</v>
      </c>
    </row>
    <row r="16" spans="1:2" x14ac:dyDescent="0.45">
      <c r="A16" s="15" t="s">
        <v>44</v>
      </c>
      <c r="B16" s="32">
        <v>86.61399999999999</v>
      </c>
    </row>
    <row r="17" spans="1:2" x14ac:dyDescent="0.45">
      <c r="A17" s="15" t="s">
        <v>45</v>
      </c>
      <c r="B17" s="32">
        <v>86.61399999999999</v>
      </c>
    </row>
    <row r="18" spans="1:2" x14ac:dyDescent="0.45">
      <c r="A18" s="15" t="s">
        <v>43</v>
      </c>
      <c r="B18" s="32">
        <v>87.122</v>
      </c>
    </row>
    <row r="19" spans="1:2" x14ac:dyDescent="0.45">
      <c r="A19" s="15" t="s">
        <v>101</v>
      </c>
      <c r="B19" s="32">
        <v>89.5</v>
      </c>
    </row>
    <row r="20" spans="1:2" x14ac:dyDescent="0.45">
      <c r="A20" s="15" t="s">
        <v>40</v>
      </c>
      <c r="B20" s="32">
        <v>89.915999999999997</v>
      </c>
    </row>
    <row r="21" spans="1:2" x14ac:dyDescent="0.45">
      <c r="A21" s="20" t="s">
        <v>78</v>
      </c>
      <c r="B21" s="32">
        <v>90.932000000000002</v>
      </c>
    </row>
    <row r="22" spans="1:2" x14ac:dyDescent="0.45">
      <c r="A22" s="15" t="s">
        <v>69</v>
      </c>
      <c r="B22" s="32">
        <v>91.44</v>
      </c>
    </row>
    <row r="23" spans="1:2" x14ac:dyDescent="0.45">
      <c r="A23" s="15" t="s">
        <v>48</v>
      </c>
      <c r="B23" s="32">
        <v>91.44</v>
      </c>
    </row>
    <row r="24" spans="1:2" x14ac:dyDescent="0.45">
      <c r="A24" s="15" t="s">
        <v>66</v>
      </c>
      <c r="B24" s="32">
        <v>93.344999999999999</v>
      </c>
    </row>
    <row r="25" spans="1:2" x14ac:dyDescent="0.45">
      <c r="A25" s="15" t="s">
        <v>91</v>
      </c>
      <c r="B25" s="32">
        <v>93.344999999999999</v>
      </c>
    </row>
    <row r="26" spans="1:2" x14ac:dyDescent="0.45">
      <c r="A26" s="15" t="s">
        <v>92</v>
      </c>
      <c r="B26" s="32">
        <v>93.97999999999999</v>
      </c>
    </row>
    <row r="27" spans="1:2" x14ac:dyDescent="0.45">
      <c r="A27" s="15" t="s">
        <v>104</v>
      </c>
      <c r="B27" s="32">
        <v>95</v>
      </c>
    </row>
    <row r="28" spans="1:2" x14ac:dyDescent="0.45">
      <c r="A28" s="15" t="s">
        <v>81</v>
      </c>
      <c r="B28" s="32">
        <v>97.79</v>
      </c>
    </row>
    <row r="29" spans="1:2" x14ac:dyDescent="0.45">
      <c r="A29" s="15" t="s">
        <v>72</v>
      </c>
      <c r="B29" s="32">
        <v>101.6</v>
      </c>
    </row>
    <row r="30" spans="1:2" x14ac:dyDescent="0.45">
      <c r="A30" s="15" t="s">
        <v>62</v>
      </c>
      <c r="B30" s="32">
        <v>101.6</v>
      </c>
    </row>
    <row r="31" spans="1:2" x14ac:dyDescent="0.45">
      <c r="A31" s="15" t="s">
        <v>34</v>
      </c>
      <c r="B31" s="32">
        <v>101.6</v>
      </c>
    </row>
    <row r="32" spans="1:2" x14ac:dyDescent="0.45">
      <c r="A32" s="15" t="s">
        <v>32</v>
      </c>
      <c r="B32" s="32">
        <v>101.6</v>
      </c>
    </row>
    <row r="33" spans="1:2" x14ac:dyDescent="0.45">
      <c r="A33" s="15" t="s">
        <v>30</v>
      </c>
      <c r="B33" s="32">
        <v>101.6</v>
      </c>
    </row>
    <row r="34" spans="1:2" x14ac:dyDescent="0.45">
      <c r="A34" s="15" t="s">
        <v>50</v>
      </c>
      <c r="B34" s="32">
        <v>101.6</v>
      </c>
    </row>
    <row r="35" spans="1:2" x14ac:dyDescent="0.45">
      <c r="A35" s="15" t="s">
        <v>54</v>
      </c>
      <c r="B35" s="32">
        <v>101.6</v>
      </c>
    </row>
    <row r="36" spans="1:2" x14ac:dyDescent="0.45">
      <c r="A36" s="15" t="s">
        <v>102</v>
      </c>
      <c r="B36" s="32">
        <v>102</v>
      </c>
    </row>
    <row r="37" spans="1:2" x14ac:dyDescent="0.45">
      <c r="A37" s="15" t="s">
        <v>19</v>
      </c>
      <c r="B37" s="32">
        <v>102</v>
      </c>
    </row>
    <row r="38" spans="1:2" x14ac:dyDescent="0.45">
      <c r="A38" s="15" t="s">
        <v>25</v>
      </c>
      <c r="B38" s="32">
        <v>102</v>
      </c>
    </row>
    <row r="39" spans="1:2" x14ac:dyDescent="0.45">
      <c r="A39" s="15" t="s">
        <v>27</v>
      </c>
      <c r="B39" s="32">
        <v>102</v>
      </c>
    </row>
    <row r="40" spans="1:2" x14ac:dyDescent="0.45">
      <c r="A40" s="15" t="s">
        <v>39</v>
      </c>
      <c r="B40" s="32">
        <v>102.10799999999999</v>
      </c>
    </row>
    <row r="41" spans="1:2" x14ac:dyDescent="0.45">
      <c r="A41" s="15" t="s">
        <v>46</v>
      </c>
      <c r="B41" s="32">
        <v>102.10799999999999</v>
      </c>
    </row>
    <row r="42" spans="1:2" x14ac:dyDescent="0.45">
      <c r="A42" s="15" t="s">
        <v>28</v>
      </c>
      <c r="B42" s="32">
        <v>104</v>
      </c>
    </row>
    <row r="43" spans="1:2" x14ac:dyDescent="0.45">
      <c r="A43" s="15" t="s">
        <v>47</v>
      </c>
      <c r="B43" s="32">
        <v>105.91799999999999</v>
      </c>
    </row>
    <row r="44" spans="1:2" x14ac:dyDescent="0.45">
      <c r="A44" s="15" t="s">
        <v>57</v>
      </c>
      <c r="B44" s="32">
        <v>107.95</v>
      </c>
    </row>
    <row r="45" spans="1:2" x14ac:dyDescent="0.45">
      <c r="A45" s="20" t="s">
        <v>77</v>
      </c>
      <c r="B45" s="32">
        <v>107.95</v>
      </c>
    </row>
    <row r="46" spans="1:2" x14ac:dyDescent="0.45">
      <c r="A46" s="15" t="s">
        <v>49</v>
      </c>
      <c r="B46" s="32">
        <v>107.95</v>
      </c>
    </row>
    <row r="47" spans="1:2" x14ac:dyDescent="0.45">
      <c r="A47" s="15" t="s">
        <v>52</v>
      </c>
      <c r="B47" s="32">
        <v>107.95</v>
      </c>
    </row>
    <row r="48" spans="1:2" x14ac:dyDescent="0.45">
      <c r="A48" s="15" t="s">
        <v>79</v>
      </c>
      <c r="B48" s="32">
        <v>113.03</v>
      </c>
    </row>
    <row r="49" spans="1:2" x14ac:dyDescent="0.45">
      <c r="A49" s="15" t="s">
        <v>15</v>
      </c>
      <c r="B49" s="32">
        <v>114</v>
      </c>
    </row>
    <row r="50" spans="1:2" x14ac:dyDescent="0.45">
      <c r="A50" s="15" t="s">
        <v>103</v>
      </c>
      <c r="B50" s="32">
        <v>114</v>
      </c>
    </row>
    <row r="51" spans="1:2" x14ac:dyDescent="0.45">
      <c r="A51" s="15" t="s">
        <v>31</v>
      </c>
      <c r="B51" s="32">
        <v>114.3</v>
      </c>
    </row>
    <row r="52" spans="1:2" x14ac:dyDescent="0.45">
      <c r="A52" s="15" t="s">
        <v>105</v>
      </c>
      <c r="B52" s="32">
        <v>115</v>
      </c>
    </row>
    <row r="53" spans="1:2" x14ac:dyDescent="0.45">
      <c r="A53" s="15" t="s">
        <v>18</v>
      </c>
      <c r="B53" s="32">
        <v>119</v>
      </c>
    </row>
    <row r="54" spans="1:2" x14ac:dyDescent="0.45">
      <c r="A54" s="15" t="s">
        <v>21</v>
      </c>
      <c r="B54" s="20">
        <v>125</v>
      </c>
    </row>
    <row r="55" spans="1:2" x14ac:dyDescent="0.45">
      <c r="A55" s="15" t="s">
        <v>24</v>
      </c>
      <c r="B55" s="32">
        <v>127</v>
      </c>
    </row>
    <row r="56" spans="1:2" x14ac:dyDescent="0.45">
      <c r="A56" s="15" t="s">
        <v>63</v>
      </c>
      <c r="B56" s="32">
        <v>127</v>
      </c>
    </row>
    <row r="57" spans="1:2" x14ac:dyDescent="0.45">
      <c r="A57" s="15" t="s">
        <v>26</v>
      </c>
      <c r="B57" s="32">
        <v>127</v>
      </c>
    </row>
    <row r="58" spans="1:2" x14ac:dyDescent="0.45">
      <c r="A58" s="15" t="s">
        <v>22</v>
      </c>
      <c r="B58" s="32">
        <v>127</v>
      </c>
    </row>
    <row r="59" spans="1:2" x14ac:dyDescent="0.45">
      <c r="A59" s="15" t="s">
        <v>33</v>
      </c>
      <c r="B59" s="32">
        <v>127</v>
      </c>
    </row>
    <row r="60" spans="1:2" x14ac:dyDescent="0.45">
      <c r="A60" s="15" t="s">
        <v>29</v>
      </c>
      <c r="B60" s="20">
        <v>127</v>
      </c>
    </row>
    <row r="61" spans="1:2" x14ac:dyDescent="0.45">
      <c r="A61" s="15" t="s">
        <v>23</v>
      </c>
      <c r="B61" s="20">
        <v>127</v>
      </c>
    </row>
    <row r="62" spans="1:2" x14ac:dyDescent="0.45">
      <c r="A62" s="15" t="s">
        <v>37</v>
      </c>
      <c r="B62" s="32">
        <v>127</v>
      </c>
    </row>
    <row r="63" spans="1:2" x14ac:dyDescent="0.45">
      <c r="A63" s="15" t="s">
        <v>38</v>
      </c>
      <c r="B63" s="32">
        <v>127</v>
      </c>
    </row>
    <row r="64" spans="1:2" x14ac:dyDescent="0.45">
      <c r="A64" s="15" t="s">
        <v>42</v>
      </c>
      <c r="B64" s="32">
        <v>134.874</v>
      </c>
    </row>
  </sheetData>
  <sheetProtection algorithmName="SHA-512" hashValue="cyVzFINL9RaI1baOnQOu2M8GtrLbGYq8mtT5QnmPLzrC+9HD8Nb+qoEiI7s3ZdwciqUExPDiQW5VQ4GyfbUYeA==" saltValue="rsg6qKFgzWxA+/IZTUwqaA==" spinCount="100000" sheet="1" objects="1" scenarios="1"/>
  <conditionalFormatting sqref="A2:A64">
    <cfRule type="expression" dxfId="15" priority="1">
      <formula>$B2=$C$2</formula>
    </cfRule>
    <cfRule type="expression" dxfId="14" priority="2">
      <formula>$B2=$C$1</formula>
    </cfRule>
  </conditionalFormatting>
  <hyperlinks>
    <hyperlink ref="A4" r:id="rId1" xr:uid="{7154B5C6-4730-4308-84FF-C6A4409CB645}"/>
    <hyperlink ref="A25" r:id="rId2" xr:uid="{CA580F37-7F39-48FE-8376-7A4202E4A7B6}"/>
    <hyperlink ref="A29" r:id="rId3" display="Smith&amp;Wesson M&amp;P9 Shield Pluse Performance Center" xr:uid="{EA6E77BA-93DF-47E5-9B68-C9A8B81A2A7C}"/>
    <hyperlink ref="A22" r:id="rId4" xr:uid="{C97E423F-6FDD-4B44-91D3-73D0C31DD248}"/>
    <hyperlink ref="A7" r:id="rId5" xr:uid="{B1A3611A-E645-496D-B4AD-ABDF7B6885BC}"/>
    <hyperlink ref="A24" r:id="rId6" xr:uid="{A23DE59E-C977-41AF-93C9-7948A38E0EA6}"/>
    <hyperlink ref="A56" r:id="rId7" xr:uid="{56CDBFC6-E0D3-4DF5-8193-55B898FE2BED}"/>
    <hyperlink ref="A30" r:id="rId8" xr:uid="{E0EB8CF4-6D96-4CA8-A3F9-8A00828F7168}"/>
    <hyperlink ref="A3" r:id="rId9" xr:uid="{2B3F4655-9FFB-4819-8652-D06467C7CD4E}"/>
    <hyperlink ref="A2" r:id="rId10" xr:uid="{C6B2056E-1AA3-4330-ADF3-6EBEC39EB970}"/>
    <hyperlink ref="A44" r:id="rId11" xr:uid="{36786C49-20CC-4070-ADBB-2FEC9606293C}"/>
    <hyperlink ref="A10" r:id="rId12" xr:uid="{723290D9-5837-45BE-9AEB-3015BBF98EDB}"/>
    <hyperlink ref="A6" r:id="rId13" xr:uid="{A6710370-35F1-4F11-A37D-414AADE76BDA}"/>
    <hyperlink ref="A35" r:id="rId14" xr:uid="{46F0EF13-B612-4164-B133-EE117B6B5211}"/>
    <hyperlink ref="A12" r:id="rId15" xr:uid="{A6FF1304-4FBF-41FB-B560-3DE10B0C8671}"/>
    <hyperlink ref="A47" r:id="rId16" xr:uid="{BA43E476-8D4B-4443-953F-A9C120442574}"/>
    <hyperlink ref="A5" r:id="rId17" xr:uid="{70FB84D1-814F-4DCE-9874-4D448567C8D3}"/>
    <hyperlink ref="A34" r:id="rId18" xr:uid="{607B73D8-D479-45DD-AFA0-11BBF4D236D8}"/>
    <hyperlink ref="A46" r:id="rId19" xr:uid="{E89AF4D9-BA83-4E49-B188-294ABAD8343E}"/>
    <hyperlink ref="A23" r:id="rId20" xr:uid="{25DA4B74-6345-4084-9FFA-F7A7098887DF}"/>
    <hyperlink ref="A43" r:id="rId21" xr:uid="{96762901-D338-4289-8FF0-299759040C30}"/>
    <hyperlink ref="A41" r:id="rId22" xr:uid="{8E05F694-E55D-4D86-9100-F67CF518B489}"/>
    <hyperlink ref="A17" r:id="rId23" xr:uid="{52138029-D15F-44E5-B34B-8E44750E71F3}"/>
    <hyperlink ref="A16" r:id="rId24" xr:uid="{8B409A65-A641-45D3-8136-385DED98D530}"/>
    <hyperlink ref="A18" r:id="rId25" xr:uid="{2CAE4A44-664A-49D0-8205-B72A3FBF8CBC}"/>
    <hyperlink ref="A64" r:id="rId26" xr:uid="{00119E0D-EDC2-49EA-96AD-494A9A26A086}"/>
    <hyperlink ref="A20" r:id="rId27" xr:uid="{4CB6C297-BCF8-4D6C-9C3C-19FD6F183D4A}"/>
    <hyperlink ref="A40" r:id="rId28" xr:uid="{888898FF-F2D3-4BCB-A195-E1A3A79766F4}"/>
    <hyperlink ref="A62" r:id="rId29" xr:uid="{64A58DF8-DA99-4A44-85D6-9EB1D4AA644A}"/>
    <hyperlink ref="A63" r:id="rId30" xr:uid="{B4548CF9-792B-4401-A6D2-41EAD493588B}"/>
    <hyperlink ref="A9" r:id="rId31" xr:uid="{97B70F2D-BBB5-4B09-A257-4103E6A64D50}"/>
    <hyperlink ref="A31" r:id="rId32" xr:uid="{FD8676F1-708A-4FEE-B4C3-FDE57C9C5CA2}"/>
    <hyperlink ref="A59" r:id="rId33" xr:uid="{FEAA5660-A82D-424E-B07A-C7003AC638FB}"/>
    <hyperlink ref="A32" r:id="rId34" xr:uid="{6457F814-22A5-4094-9311-FDBDA8538989}"/>
    <hyperlink ref="A51" r:id="rId35" xr:uid="{D4930B04-D670-4C5C-8FBD-9346C011B0E1}"/>
    <hyperlink ref="A33" r:id="rId36" xr:uid="{41A069DD-FD63-46DB-81E0-AC81BC2C3A0E}"/>
    <hyperlink ref="A60" r:id="rId37" xr:uid="{E2C5B9FF-79E0-45E8-AFA9-9584B44CEA14}"/>
    <hyperlink ref="A42" r:id="rId38" xr:uid="{27F9B556-E489-4E97-84AA-9A5FE617D71A}"/>
    <hyperlink ref="A39" r:id="rId39" xr:uid="{FBBB241F-2034-4A22-A2A0-16D1D5345D71}"/>
    <hyperlink ref="A55" r:id="rId40" xr:uid="{789DE09F-D2A3-4307-BB8C-B1D771C62E36}"/>
    <hyperlink ref="A37" r:id="rId41" xr:uid="{35D523FD-F594-42D8-B854-F5CB094E7D02}"/>
    <hyperlink ref="A61" r:id="rId42" xr:uid="{9431DD6D-66EE-430F-98D4-9F219478B860}"/>
    <hyperlink ref="A58" r:id="rId43" xr:uid="{17BDE9A0-5F45-46D5-A179-16C64FC1C20D}"/>
    <hyperlink ref="A54" r:id="rId44" display="Beretta 92 A1" xr:uid="{CE1EE762-8811-4DF2-8EEB-C00252778FB6}"/>
    <hyperlink ref="A53" r:id="rId45" xr:uid="{A6E8133D-4367-42AD-B1DB-5304E24B44DE}"/>
    <hyperlink ref="A57" r:id="rId46" xr:uid="{9C5ED86A-FD81-4D02-A1B0-29B555C7118D}"/>
    <hyperlink ref="A49" r:id="rId47" xr:uid="{C6F24FDB-3C84-473A-86AE-BB4E35E72651}"/>
    <hyperlink ref="A13" r:id="rId48" xr:uid="{34E12131-040C-4B0A-B944-A2920691849B}"/>
    <hyperlink ref="A15" r:id="rId49" xr:uid="{020E56AD-2E17-4187-94B8-62638351EFFF}"/>
    <hyperlink ref="A28" r:id="rId50" xr:uid="{A1FE4A81-7254-439A-B594-04698FA406D7}"/>
    <hyperlink ref="A48" r:id="rId51" xr:uid="{73C355F1-3046-4A30-8B0E-022517BCE1CD}"/>
    <hyperlink ref="A11" r:id="rId52" xr:uid="{00349203-31AD-4037-B831-E2485A2EE2B0}"/>
    <hyperlink ref="A8" r:id="rId53" xr:uid="{6F9D76E2-C628-4EA7-85DB-1443FE95020D}"/>
    <hyperlink ref="A38" r:id="rId54" xr:uid="{054CDF57-B3B4-48E1-9708-727A9CC60A72}"/>
    <hyperlink ref="A26" r:id="rId55" xr:uid="{E7D6E270-CC55-4FCE-B8A2-9F59ED7B070D}"/>
    <hyperlink ref="A14" r:id="rId56" xr:uid="{C0A6A3F2-F33C-486E-92A5-DE8448E1862E}"/>
    <hyperlink ref="A19" r:id="rId57" xr:uid="{E6A228A9-EC6C-4D6A-8816-2EDEA395CC09}"/>
    <hyperlink ref="A36" r:id="rId58" xr:uid="{F153F1B0-D410-4B80-BA8C-BD3FEA41F742}"/>
    <hyperlink ref="A50" r:id="rId59" xr:uid="{4748C4D4-4B3C-4243-981D-45259ECEBF4D}"/>
    <hyperlink ref="A27" r:id="rId60" xr:uid="{AAF25AB6-D8F8-4CC8-A6D1-AC78D69DD0A9}"/>
    <hyperlink ref="A52" r:id="rId61" xr:uid="{FD609136-98FE-4432-85CB-D079C0D19B8E}"/>
  </hyperlinks>
  <pageMargins left="0.7" right="0.7" top="0.75" bottom="0.75" header="0.3" footer="0.3"/>
  <drawing r:id="rId62"/>
  <tableParts count="1">
    <tablePart r:id="rId6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FEE2-677A-489C-930C-363D62C1189F}">
  <dimension ref="A1:B64"/>
  <sheetViews>
    <sheetView showGridLines="0" zoomScaleNormal="100" workbookViewId="0">
      <selection activeCell="U25" sqref="U25"/>
    </sheetView>
  </sheetViews>
  <sheetFormatPr defaultRowHeight="13.8" x14ac:dyDescent="0.45"/>
  <cols>
    <col min="1" max="1" width="43.62890625" style="20" bestFit="1" customWidth="1"/>
    <col min="2" max="16384" width="8.83984375" style="20"/>
  </cols>
  <sheetData>
    <row r="1" spans="1:2" ht="14.1" x14ac:dyDescent="0.5">
      <c r="A1" s="31" t="s">
        <v>0</v>
      </c>
      <c r="B1" s="31" t="s">
        <v>83</v>
      </c>
    </row>
    <row r="2" spans="1:2" x14ac:dyDescent="0.45">
      <c r="A2" s="15" t="s">
        <v>58</v>
      </c>
      <c r="B2" s="32">
        <v>124.96799999999999</v>
      </c>
    </row>
    <row r="3" spans="1:2" x14ac:dyDescent="0.45">
      <c r="A3" s="15" t="s">
        <v>60</v>
      </c>
      <c r="B3" s="32">
        <v>124.96799999999999</v>
      </c>
    </row>
    <row r="4" spans="1:2" x14ac:dyDescent="0.45">
      <c r="A4" s="15" t="s">
        <v>71</v>
      </c>
      <c r="B4" s="32">
        <v>134.61999999999998</v>
      </c>
    </row>
    <row r="5" spans="1:2" x14ac:dyDescent="0.45">
      <c r="A5" s="15" t="s">
        <v>51</v>
      </c>
      <c r="B5" s="32">
        <v>143.00199999999998</v>
      </c>
    </row>
    <row r="6" spans="1:2" x14ac:dyDescent="0.45">
      <c r="A6" s="15" t="s">
        <v>65</v>
      </c>
      <c r="B6" s="32">
        <v>154.94</v>
      </c>
    </row>
    <row r="7" spans="1:2" x14ac:dyDescent="0.45">
      <c r="A7" s="15" t="s">
        <v>64</v>
      </c>
      <c r="B7" s="32">
        <v>154.94</v>
      </c>
    </row>
    <row r="8" spans="1:2" x14ac:dyDescent="0.45">
      <c r="A8" s="15" t="s">
        <v>73</v>
      </c>
      <c r="B8" s="32">
        <v>154.94</v>
      </c>
    </row>
    <row r="9" spans="1:2" x14ac:dyDescent="0.45">
      <c r="A9" s="15" t="s">
        <v>55</v>
      </c>
      <c r="B9" s="32">
        <v>157.988</v>
      </c>
    </row>
    <row r="10" spans="1:2" x14ac:dyDescent="0.45">
      <c r="A10" s="15" t="s">
        <v>44</v>
      </c>
      <c r="B10" s="32">
        <v>159.00400000000002</v>
      </c>
    </row>
    <row r="11" spans="1:2" x14ac:dyDescent="0.45">
      <c r="A11" s="15" t="s">
        <v>35</v>
      </c>
      <c r="B11" s="32">
        <v>160.01999999999998</v>
      </c>
    </row>
    <row r="12" spans="1:2" x14ac:dyDescent="0.45">
      <c r="A12" s="15" t="s">
        <v>100</v>
      </c>
      <c r="B12" s="32">
        <v>160.5</v>
      </c>
    </row>
    <row r="13" spans="1:2" x14ac:dyDescent="0.45">
      <c r="A13" s="15" t="s">
        <v>40</v>
      </c>
      <c r="B13" s="32">
        <v>162.81399999999999</v>
      </c>
    </row>
    <row r="14" spans="1:2" x14ac:dyDescent="0.45">
      <c r="A14" s="15" t="s">
        <v>80</v>
      </c>
      <c r="B14" s="32">
        <v>163.06799999999998</v>
      </c>
    </row>
    <row r="15" spans="1:2" x14ac:dyDescent="0.45">
      <c r="A15" s="15" t="s">
        <v>43</v>
      </c>
      <c r="B15" s="32">
        <v>163.06799999999998</v>
      </c>
    </row>
    <row r="16" spans="1:2" x14ac:dyDescent="0.45">
      <c r="A16" s="15" t="s">
        <v>45</v>
      </c>
      <c r="B16" s="32">
        <v>165.1</v>
      </c>
    </row>
    <row r="17" spans="1:2" x14ac:dyDescent="0.45">
      <c r="A17" s="15" t="s">
        <v>69</v>
      </c>
      <c r="B17" s="32">
        <v>167.64000000000001</v>
      </c>
    </row>
    <row r="18" spans="1:2" x14ac:dyDescent="0.45">
      <c r="A18" s="15" t="s">
        <v>76</v>
      </c>
      <c r="B18" s="32">
        <v>167.89399999999998</v>
      </c>
    </row>
    <row r="19" spans="1:2" x14ac:dyDescent="0.45">
      <c r="A19" s="15" t="s">
        <v>101</v>
      </c>
      <c r="B19" s="32">
        <v>170</v>
      </c>
    </row>
    <row r="20" spans="1:2" x14ac:dyDescent="0.45">
      <c r="A20" s="15" t="s">
        <v>66</v>
      </c>
      <c r="B20" s="32">
        <v>171.45</v>
      </c>
    </row>
    <row r="21" spans="1:2" x14ac:dyDescent="0.45">
      <c r="A21" s="15" t="s">
        <v>56</v>
      </c>
      <c r="B21" s="32">
        <v>172.72</v>
      </c>
    </row>
    <row r="22" spans="1:2" x14ac:dyDescent="0.45">
      <c r="A22" s="15" t="s">
        <v>53</v>
      </c>
      <c r="B22" s="32">
        <v>172.72</v>
      </c>
    </row>
    <row r="23" spans="1:2" x14ac:dyDescent="0.45">
      <c r="A23" s="15" t="s">
        <v>91</v>
      </c>
      <c r="B23" s="32">
        <v>172.72</v>
      </c>
    </row>
    <row r="24" spans="1:2" x14ac:dyDescent="0.45">
      <c r="A24" s="15" t="s">
        <v>92</v>
      </c>
      <c r="B24" s="32">
        <v>172.72</v>
      </c>
    </row>
    <row r="25" spans="1:2" x14ac:dyDescent="0.45">
      <c r="A25" s="20" t="s">
        <v>78</v>
      </c>
      <c r="B25" s="32">
        <v>172.97399999999999</v>
      </c>
    </row>
    <row r="26" spans="1:2" x14ac:dyDescent="0.45">
      <c r="A26" s="15" t="s">
        <v>48</v>
      </c>
      <c r="B26" s="32">
        <v>177.8</v>
      </c>
    </row>
    <row r="27" spans="1:2" x14ac:dyDescent="0.45">
      <c r="A27" s="15" t="s">
        <v>72</v>
      </c>
      <c r="B27" s="32">
        <v>177.8</v>
      </c>
    </row>
    <row r="28" spans="1:2" x14ac:dyDescent="0.45">
      <c r="A28" s="15" t="s">
        <v>81</v>
      </c>
      <c r="B28" s="32">
        <v>180.84800000000001</v>
      </c>
    </row>
    <row r="29" spans="1:2" x14ac:dyDescent="0.45">
      <c r="A29" s="15" t="s">
        <v>62</v>
      </c>
      <c r="B29" s="32">
        <v>184.15</v>
      </c>
    </row>
    <row r="30" spans="1:2" x14ac:dyDescent="0.45">
      <c r="A30" s="15" t="s">
        <v>39</v>
      </c>
      <c r="B30" s="32">
        <v>184.91200000000001</v>
      </c>
    </row>
    <row r="31" spans="1:2" x14ac:dyDescent="0.45">
      <c r="A31" s="15" t="s">
        <v>47</v>
      </c>
      <c r="B31" s="32">
        <v>184.91200000000001</v>
      </c>
    </row>
    <row r="32" spans="1:2" x14ac:dyDescent="0.45">
      <c r="A32" s="15" t="s">
        <v>104</v>
      </c>
      <c r="B32" s="32">
        <v>185</v>
      </c>
    </row>
    <row r="33" spans="1:2" x14ac:dyDescent="0.45">
      <c r="A33" s="15" t="s">
        <v>28</v>
      </c>
      <c r="B33" s="32">
        <v>186</v>
      </c>
    </row>
    <row r="34" spans="1:2" x14ac:dyDescent="0.45">
      <c r="A34" s="15" t="s">
        <v>102</v>
      </c>
      <c r="B34" s="32">
        <v>187</v>
      </c>
    </row>
    <row r="35" spans="1:2" x14ac:dyDescent="0.45">
      <c r="A35" s="15" t="s">
        <v>34</v>
      </c>
      <c r="B35" s="32">
        <v>187.95999999999998</v>
      </c>
    </row>
    <row r="36" spans="1:2" x14ac:dyDescent="0.45">
      <c r="A36" s="15" t="s">
        <v>19</v>
      </c>
      <c r="B36" s="32">
        <v>188</v>
      </c>
    </row>
    <row r="37" spans="1:2" x14ac:dyDescent="0.45">
      <c r="A37" s="15" t="s">
        <v>25</v>
      </c>
      <c r="B37" s="32">
        <v>188</v>
      </c>
    </row>
    <row r="38" spans="1:2" x14ac:dyDescent="0.45">
      <c r="A38" s="15" t="s">
        <v>46</v>
      </c>
      <c r="B38" s="32">
        <v>188.976</v>
      </c>
    </row>
    <row r="39" spans="1:2" x14ac:dyDescent="0.45">
      <c r="A39" s="15" t="s">
        <v>27</v>
      </c>
      <c r="B39" s="32">
        <v>189</v>
      </c>
    </row>
    <row r="40" spans="1:2" x14ac:dyDescent="0.45">
      <c r="A40" s="15" t="s">
        <v>32</v>
      </c>
      <c r="B40" s="32">
        <v>190.5</v>
      </c>
    </row>
    <row r="41" spans="1:2" x14ac:dyDescent="0.45">
      <c r="A41" s="15" t="s">
        <v>30</v>
      </c>
      <c r="B41" s="32">
        <v>190.5</v>
      </c>
    </row>
    <row r="42" spans="1:2" x14ac:dyDescent="0.45">
      <c r="A42" s="15" t="s">
        <v>57</v>
      </c>
      <c r="B42" s="32">
        <v>190.5</v>
      </c>
    </row>
    <row r="43" spans="1:2" x14ac:dyDescent="0.45">
      <c r="A43" s="15" t="s">
        <v>50</v>
      </c>
      <c r="B43" s="32">
        <v>191.76999999999998</v>
      </c>
    </row>
    <row r="44" spans="1:2" x14ac:dyDescent="0.45">
      <c r="A44" s="15" t="s">
        <v>54</v>
      </c>
      <c r="B44" s="32">
        <v>195.072</v>
      </c>
    </row>
    <row r="45" spans="1:2" x14ac:dyDescent="0.45">
      <c r="A45" s="20" t="s">
        <v>77</v>
      </c>
      <c r="B45" s="32">
        <v>195.072</v>
      </c>
    </row>
    <row r="46" spans="1:2" x14ac:dyDescent="0.45">
      <c r="A46" s="15" t="s">
        <v>79</v>
      </c>
      <c r="B46" s="32">
        <v>195.834</v>
      </c>
    </row>
    <row r="47" spans="1:2" x14ac:dyDescent="0.45">
      <c r="A47" s="15" t="s">
        <v>49</v>
      </c>
      <c r="B47" s="32">
        <v>196.85</v>
      </c>
    </row>
    <row r="48" spans="1:2" x14ac:dyDescent="0.45">
      <c r="A48" s="15" t="s">
        <v>52</v>
      </c>
      <c r="B48" s="32">
        <v>196.85</v>
      </c>
    </row>
    <row r="49" spans="1:2" x14ac:dyDescent="0.45">
      <c r="A49" s="15" t="s">
        <v>15</v>
      </c>
      <c r="B49" s="32">
        <v>202</v>
      </c>
    </row>
    <row r="50" spans="1:2" x14ac:dyDescent="0.45">
      <c r="A50" s="15" t="s">
        <v>103</v>
      </c>
      <c r="B50" s="32">
        <v>203</v>
      </c>
    </row>
    <row r="51" spans="1:2" x14ac:dyDescent="0.45">
      <c r="A51" s="15" t="s">
        <v>31</v>
      </c>
      <c r="B51" s="32">
        <v>203.2</v>
      </c>
    </row>
    <row r="52" spans="1:2" x14ac:dyDescent="0.45">
      <c r="A52" s="15" t="s">
        <v>105</v>
      </c>
      <c r="B52" s="32">
        <v>208</v>
      </c>
    </row>
    <row r="53" spans="1:2" x14ac:dyDescent="0.45">
      <c r="A53" s="15" t="s">
        <v>18</v>
      </c>
      <c r="B53" s="32">
        <v>208</v>
      </c>
    </row>
    <row r="54" spans="1:2" x14ac:dyDescent="0.45">
      <c r="A54" s="15" t="s">
        <v>24</v>
      </c>
      <c r="B54" s="32">
        <v>208</v>
      </c>
    </row>
    <row r="55" spans="1:2" x14ac:dyDescent="0.45">
      <c r="A55" s="15" t="s">
        <v>63</v>
      </c>
      <c r="B55" s="32">
        <v>209.54999999999998</v>
      </c>
    </row>
    <row r="56" spans="1:2" x14ac:dyDescent="0.45">
      <c r="A56" s="15" t="s">
        <v>26</v>
      </c>
      <c r="B56" s="32">
        <v>210</v>
      </c>
    </row>
    <row r="57" spans="1:2" x14ac:dyDescent="0.45">
      <c r="A57" s="15" t="s">
        <v>22</v>
      </c>
      <c r="B57" s="32">
        <v>210</v>
      </c>
    </row>
    <row r="58" spans="1:2" x14ac:dyDescent="0.45">
      <c r="A58" s="15" t="s">
        <v>33</v>
      </c>
      <c r="B58" s="32">
        <v>215.9</v>
      </c>
    </row>
    <row r="59" spans="1:2" x14ac:dyDescent="0.45">
      <c r="A59" s="15" t="s">
        <v>29</v>
      </c>
      <c r="B59" s="20">
        <v>216</v>
      </c>
    </row>
    <row r="60" spans="1:2" x14ac:dyDescent="0.45">
      <c r="A60" s="15" t="s">
        <v>23</v>
      </c>
      <c r="B60" s="20">
        <v>216</v>
      </c>
    </row>
    <row r="61" spans="1:2" x14ac:dyDescent="0.45">
      <c r="A61" s="15" t="s">
        <v>21</v>
      </c>
      <c r="B61" s="20">
        <v>217</v>
      </c>
    </row>
    <row r="62" spans="1:2" x14ac:dyDescent="0.45">
      <c r="A62" s="15" t="s">
        <v>37</v>
      </c>
      <c r="B62" s="32">
        <v>220.98000000000002</v>
      </c>
    </row>
    <row r="63" spans="1:2" x14ac:dyDescent="0.45">
      <c r="A63" s="15" t="s">
        <v>38</v>
      </c>
      <c r="B63" s="32">
        <v>220.98000000000002</v>
      </c>
    </row>
    <row r="64" spans="1:2" x14ac:dyDescent="0.45">
      <c r="A64" s="15" t="s">
        <v>42</v>
      </c>
      <c r="B64" s="32">
        <v>221.99600000000001</v>
      </c>
    </row>
  </sheetData>
  <sheetProtection algorithmName="SHA-512" hashValue="XdQHwNeGdtBwPg3kIBOD/CYL2Z6yyaNLZKO9RLT9w9dq0qjMK98qSSS5cu1TIBK1KHwDzJMngDOdAqhz8r/UtQ==" saltValue="m0XLJcLkq4M9dPf4wTjmJg==" spinCount="100000" sheet="1" objects="1" scenarios="1"/>
  <conditionalFormatting sqref="A2:A64">
    <cfRule type="expression" dxfId="13" priority="1">
      <formula>$B2=$C$2</formula>
    </cfRule>
    <cfRule type="expression" dxfId="12" priority="2">
      <formula>$B2=$C$1</formula>
    </cfRule>
  </conditionalFormatting>
  <hyperlinks>
    <hyperlink ref="A4" r:id="rId1" xr:uid="{1D7098F3-4351-4E45-A192-C1CFFEF783AA}"/>
    <hyperlink ref="A23" r:id="rId2" xr:uid="{EF218473-4BA6-4909-9C6B-62605AE9BD06}"/>
    <hyperlink ref="A27" r:id="rId3" display="Smith&amp;Wesson M&amp;P9 Shield Pluse Performance Center" xr:uid="{FB9E854F-D6AD-4BBB-8AB9-9CC64F395AF2}"/>
    <hyperlink ref="A17" r:id="rId4" xr:uid="{49194162-DEDF-4322-86EB-2281F61BB35B}"/>
    <hyperlink ref="A6" r:id="rId5" xr:uid="{AC5DC072-4A83-4D66-BAAE-6FB956E6E7DA}"/>
    <hyperlink ref="A20" r:id="rId6" xr:uid="{66BA222A-4BE9-4FBC-A1F7-C262DDC726D6}"/>
    <hyperlink ref="A55" r:id="rId7" xr:uid="{B4B35E6A-E63F-4B2B-9F0B-03B3D0E828FD}"/>
    <hyperlink ref="A29" r:id="rId8" xr:uid="{E1340D6C-D738-45AB-9BD9-DC5211B987D8}"/>
    <hyperlink ref="A3" r:id="rId9" xr:uid="{75F4B370-6431-43CE-B174-8C031A8AB72A}"/>
    <hyperlink ref="A2" r:id="rId10" xr:uid="{3BB8618B-0F4A-4DAD-8EC1-44C1394237E4}"/>
    <hyperlink ref="A42" r:id="rId11" xr:uid="{315D2F99-FCCF-4793-9C5B-64BD05C97A0A}"/>
    <hyperlink ref="A21" r:id="rId12" xr:uid="{0D22B8DF-19E4-4B5D-B6D9-373EB0DF9123}"/>
    <hyperlink ref="A9" r:id="rId13" xr:uid="{52065B34-3378-4F35-A876-1AD0AD61020F}"/>
    <hyperlink ref="A44" r:id="rId14" xr:uid="{8469E9A0-F6D6-4B78-B5ED-F720105AD8AE}"/>
    <hyperlink ref="A22" r:id="rId15" xr:uid="{256E2A2F-5AAC-4E56-91AA-D2C86D0C129E}"/>
    <hyperlink ref="A48" r:id="rId16" xr:uid="{B4EDFCCD-B7B5-436F-9F18-E230B3EC8FF6}"/>
    <hyperlink ref="A5" r:id="rId17" xr:uid="{633B3B18-9C90-492D-B5F7-E34FEF230169}"/>
    <hyperlink ref="A43" r:id="rId18" xr:uid="{43E0A978-973C-485B-8116-624278B3897F}"/>
    <hyperlink ref="A47" r:id="rId19" xr:uid="{A46CCACA-7E52-4499-9339-81B81E273DD9}"/>
    <hyperlink ref="A26" r:id="rId20" xr:uid="{05983F79-C7AF-449E-9C99-EC36C29F6042}"/>
    <hyperlink ref="A31" r:id="rId21" xr:uid="{097B3C56-0F0E-441E-A12E-CAEF3D6DD5AD}"/>
    <hyperlink ref="A38" r:id="rId22" xr:uid="{BEEDB652-34F7-4B33-B130-4135A46D06FD}"/>
    <hyperlink ref="A16" r:id="rId23" xr:uid="{4ABB24EB-D9FB-4E77-B154-E96B99BA5DC6}"/>
    <hyperlink ref="A10" r:id="rId24" xr:uid="{ED175C89-5631-4418-9641-7A8C3B34BAB5}"/>
    <hyperlink ref="A15" r:id="rId25" xr:uid="{947911E9-95DB-4362-A9AD-4EC02C7230FB}"/>
    <hyperlink ref="A64" r:id="rId26" xr:uid="{0961F410-274E-4020-B6F2-E9BD739B8C61}"/>
    <hyperlink ref="A13" r:id="rId27" xr:uid="{DE2E9D53-E51C-4731-8405-0AAC190C13C2}"/>
    <hyperlink ref="A30" r:id="rId28" xr:uid="{B9A4FA02-6ACA-4555-9604-D0D9FE98F7B2}"/>
    <hyperlink ref="A62" r:id="rId29" xr:uid="{BF86195E-9E8A-41F1-8ACD-650D7FBE2BE6}"/>
    <hyperlink ref="A63" r:id="rId30" xr:uid="{99A1594E-E41C-4F20-94CA-C21AE7DA1076}"/>
    <hyperlink ref="A11" r:id="rId31" xr:uid="{59327705-E436-46CA-BBC5-CCAE65899693}"/>
    <hyperlink ref="A35" r:id="rId32" xr:uid="{A02916A0-A8F8-4AE4-8C7D-5EBBC3D3AF47}"/>
    <hyperlink ref="A58" r:id="rId33" xr:uid="{E848B391-CFC2-4336-8800-300F74D72002}"/>
    <hyperlink ref="A40" r:id="rId34" xr:uid="{C7589375-C1BE-412D-A921-E2B0339E0268}"/>
    <hyperlink ref="A51" r:id="rId35" xr:uid="{A6556CAE-F209-4A97-BA10-811D54B82210}"/>
    <hyperlink ref="A41" r:id="rId36" xr:uid="{649A56F1-D534-409B-AD60-AA1EE35B4404}"/>
    <hyperlink ref="A59" r:id="rId37" xr:uid="{415D11F8-6DCA-4397-97F0-7DCE11C414E0}"/>
    <hyperlink ref="A33" r:id="rId38" xr:uid="{A253EA25-13D0-4E7A-806B-996A5FE67DD6}"/>
    <hyperlink ref="A39" r:id="rId39" xr:uid="{B8383156-120B-4BBF-B3FF-23DDF52A126C}"/>
    <hyperlink ref="A54" r:id="rId40" xr:uid="{E704C3E0-C588-4A7F-8ABD-95553236CD63}"/>
    <hyperlink ref="A36" r:id="rId41" xr:uid="{23361026-6DD3-4055-A73C-E8BE9F5EA2FE}"/>
    <hyperlink ref="A60" r:id="rId42" xr:uid="{E8066F75-8BF8-4ECD-90D1-C3640057B131}"/>
    <hyperlink ref="A57" r:id="rId43" xr:uid="{80F2480A-ACAD-420E-9451-7483476F7AAD}"/>
    <hyperlink ref="A61" r:id="rId44" display="Beretta 92 A1" xr:uid="{DD7407DF-2437-4467-B419-1800B436B33A}"/>
    <hyperlink ref="A53" r:id="rId45" xr:uid="{5CB44142-9E00-4AD5-AA55-9A08885189DC}"/>
    <hyperlink ref="A56" r:id="rId46" xr:uid="{954AF4C4-EF65-47AD-9D89-BEFFF331FD94}"/>
    <hyperlink ref="A49" r:id="rId47" xr:uid="{0974139B-F973-49C7-B1A8-13C75E823A24}"/>
    <hyperlink ref="A8" r:id="rId48" xr:uid="{4C9BF80A-AA4D-4666-95F3-A1F3CB490BDE}"/>
    <hyperlink ref="A18" r:id="rId49" xr:uid="{A4916B03-B043-4184-BC99-12A68C4411E4}"/>
    <hyperlink ref="A28" r:id="rId50" xr:uid="{75FB20BC-909E-4276-90A7-BEE2C4EF82C2}"/>
    <hyperlink ref="A46" r:id="rId51" xr:uid="{6D5A3219-1C62-444B-A561-A4935EF0E1B3}"/>
    <hyperlink ref="A14" r:id="rId52" xr:uid="{F3CAD343-C839-462E-9E2C-AA1F91C5EB9B}"/>
    <hyperlink ref="A7" r:id="rId53" xr:uid="{6A06F128-457D-427A-8693-E8CD29CC1FBE}"/>
    <hyperlink ref="A37" r:id="rId54" xr:uid="{B75BEEC4-B125-44BF-803D-F61DD25D4120}"/>
    <hyperlink ref="A24" r:id="rId55" xr:uid="{6451B040-26D7-4B26-81EC-AC0BB5ABE7A1}"/>
    <hyperlink ref="A12" r:id="rId56" xr:uid="{7E9CE224-F0EE-4E0F-BA81-596A5D29DC15}"/>
    <hyperlink ref="A19" r:id="rId57" xr:uid="{BD46ABFF-14CF-46BA-9CAF-A9124CBA870E}"/>
    <hyperlink ref="A34" r:id="rId58" xr:uid="{F7D61971-CAF0-4B19-8498-FAF711D8B6B9}"/>
    <hyperlink ref="A50" r:id="rId59" xr:uid="{8BCA0B01-22F2-4B88-8C9E-E3FCE340550C}"/>
    <hyperlink ref="A32" r:id="rId60" xr:uid="{4EC17ADC-08AD-48A8-9D8B-D7AFDE572691}"/>
    <hyperlink ref="A52" r:id="rId61" xr:uid="{42F78A6A-39F8-407A-B9E8-C7DF27AED2BC}"/>
  </hyperlinks>
  <pageMargins left="0.7" right="0.7" top="0.75" bottom="0.75" header="0.3" footer="0.3"/>
  <drawing r:id="rId62"/>
  <tableParts count="1">
    <tablePart r:id="rId6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91E9-20BA-43A5-80AC-C7978561850F}">
  <dimension ref="A1:B64"/>
  <sheetViews>
    <sheetView showGridLines="0" zoomScaleNormal="100" workbookViewId="0">
      <selection activeCell="Q44" sqref="Q44"/>
    </sheetView>
  </sheetViews>
  <sheetFormatPr defaultRowHeight="13.8" x14ac:dyDescent="0.45"/>
  <cols>
    <col min="1" max="1" width="43.62890625" style="20" bestFit="1" customWidth="1"/>
    <col min="2" max="16384" width="8.83984375" style="20"/>
  </cols>
  <sheetData>
    <row r="1" spans="1:2" ht="14.1" x14ac:dyDescent="0.5">
      <c r="A1" s="31" t="s">
        <v>0</v>
      </c>
      <c r="B1" s="31" t="s">
        <v>84</v>
      </c>
    </row>
    <row r="2" spans="1:2" x14ac:dyDescent="0.45">
      <c r="A2" s="15" t="s">
        <v>58</v>
      </c>
      <c r="B2" s="32">
        <v>93.97999999999999</v>
      </c>
    </row>
    <row r="3" spans="1:2" x14ac:dyDescent="0.45">
      <c r="A3" s="15" t="s">
        <v>60</v>
      </c>
      <c r="B3" s="32">
        <v>93.97999999999999</v>
      </c>
    </row>
    <row r="4" spans="1:2" x14ac:dyDescent="0.45">
      <c r="A4" s="15" t="s">
        <v>71</v>
      </c>
      <c r="B4" s="32">
        <v>96.012</v>
      </c>
    </row>
    <row r="5" spans="1:2" x14ac:dyDescent="0.45">
      <c r="A5" s="15" t="s">
        <v>73</v>
      </c>
      <c r="B5" s="32">
        <v>96.52</v>
      </c>
    </row>
    <row r="6" spans="1:2" x14ac:dyDescent="0.45">
      <c r="A6" s="15" t="s">
        <v>51</v>
      </c>
      <c r="B6" s="32">
        <v>105.91799999999999</v>
      </c>
    </row>
    <row r="7" spans="1:2" x14ac:dyDescent="0.45">
      <c r="A7" s="15" t="s">
        <v>43</v>
      </c>
      <c r="B7" s="32">
        <v>105.91799999999999</v>
      </c>
    </row>
    <row r="8" spans="1:2" x14ac:dyDescent="0.45">
      <c r="A8" s="15" t="s">
        <v>44</v>
      </c>
      <c r="B8" s="32">
        <v>107.95</v>
      </c>
    </row>
    <row r="9" spans="1:2" x14ac:dyDescent="0.45">
      <c r="A9" s="15" t="s">
        <v>35</v>
      </c>
      <c r="B9" s="32">
        <v>111.76</v>
      </c>
    </row>
    <row r="10" spans="1:2" x14ac:dyDescent="0.45">
      <c r="A10" s="15" t="s">
        <v>100</v>
      </c>
      <c r="B10" s="32">
        <v>112</v>
      </c>
    </row>
    <row r="11" spans="1:2" x14ac:dyDescent="0.45">
      <c r="A11" s="15" t="s">
        <v>66</v>
      </c>
      <c r="B11" s="32">
        <v>114.3</v>
      </c>
    </row>
    <row r="12" spans="1:2" x14ac:dyDescent="0.45">
      <c r="A12" s="15" t="s">
        <v>101</v>
      </c>
      <c r="B12" s="32">
        <v>116</v>
      </c>
    </row>
    <row r="13" spans="1:2" x14ac:dyDescent="0.45">
      <c r="A13" s="15" t="s">
        <v>80</v>
      </c>
      <c r="B13" s="32">
        <v>116.078</v>
      </c>
    </row>
    <row r="14" spans="1:2" x14ac:dyDescent="0.45">
      <c r="A14" s="15" t="s">
        <v>76</v>
      </c>
      <c r="B14" s="32">
        <v>116.078</v>
      </c>
    </row>
    <row r="15" spans="1:2" x14ac:dyDescent="0.45">
      <c r="A15" s="15" t="s">
        <v>65</v>
      </c>
      <c r="B15" s="32">
        <v>116.84</v>
      </c>
    </row>
    <row r="16" spans="1:2" x14ac:dyDescent="0.45">
      <c r="A16" s="15" t="s">
        <v>64</v>
      </c>
      <c r="B16" s="32">
        <v>116.84</v>
      </c>
    </row>
    <row r="17" spans="1:2" x14ac:dyDescent="0.45">
      <c r="A17" s="15" t="s">
        <v>92</v>
      </c>
      <c r="B17" s="32">
        <v>116.84</v>
      </c>
    </row>
    <row r="18" spans="1:2" x14ac:dyDescent="0.45">
      <c r="A18" s="15" t="s">
        <v>55</v>
      </c>
      <c r="B18" s="32">
        <v>121.92</v>
      </c>
    </row>
    <row r="19" spans="1:2" x14ac:dyDescent="0.45">
      <c r="A19" s="15" t="s">
        <v>69</v>
      </c>
      <c r="B19" s="32">
        <v>126.49199999999999</v>
      </c>
    </row>
    <row r="20" spans="1:2" x14ac:dyDescent="0.45">
      <c r="A20" s="15" t="s">
        <v>56</v>
      </c>
      <c r="B20" s="32">
        <v>127</v>
      </c>
    </row>
    <row r="21" spans="1:2" x14ac:dyDescent="0.45">
      <c r="A21" s="15" t="s">
        <v>53</v>
      </c>
      <c r="B21" s="32">
        <v>127</v>
      </c>
    </row>
    <row r="22" spans="1:2" x14ac:dyDescent="0.45">
      <c r="A22" s="20" t="s">
        <v>78</v>
      </c>
      <c r="B22" s="32">
        <v>127</v>
      </c>
    </row>
    <row r="23" spans="1:2" x14ac:dyDescent="0.45">
      <c r="A23" s="15" t="s">
        <v>62</v>
      </c>
      <c r="B23" s="32">
        <v>127</v>
      </c>
    </row>
    <row r="24" spans="1:2" x14ac:dyDescent="0.45">
      <c r="A24" s="15" t="s">
        <v>45</v>
      </c>
      <c r="B24" s="32">
        <v>128.01599999999999</v>
      </c>
    </row>
    <row r="25" spans="1:2" x14ac:dyDescent="0.45">
      <c r="A25" s="15" t="s">
        <v>39</v>
      </c>
      <c r="B25" s="32">
        <v>128.01599999999999</v>
      </c>
    </row>
    <row r="26" spans="1:2" x14ac:dyDescent="0.45">
      <c r="A26" s="15" t="s">
        <v>47</v>
      </c>
      <c r="B26" s="32">
        <v>128.01599999999999</v>
      </c>
    </row>
    <row r="27" spans="1:2" x14ac:dyDescent="0.45">
      <c r="A27" s="15" t="s">
        <v>91</v>
      </c>
      <c r="B27" s="32">
        <v>128.26999999999998</v>
      </c>
    </row>
    <row r="28" spans="1:2" x14ac:dyDescent="0.45">
      <c r="A28" s="15" t="s">
        <v>72</v>
      </c>
      <c r="B28" s="32">
        <v>129.54</v>
      </c>
    </row>
    <row r="29" spans="1:2" x14ac:dyDescent="0.45">
      <c r="A29" s="15" t="s">
        <v>104</v>
      </c>
      <c r="B29" s="32">
        <v>130</v>
      </c>
    </row>
    <row r="30" spans="1:2" x14ac:dyDescent="0.45">
      <c r="A30" s="15" t="s">
        <v>40</v>
      </c>
      <c r="B30" s="32">
        <v>130.048</v>
      </c>
    </row>
    <row r="31" spans="1:2" x14ac:dyDescent="0.45">
      <c r="A31" s="15" t="s">
        <v>102</v>
      </c>
      <c r="B31" s="32">
        <v>132</v>
      </c>
    </row>
    <row r="32" spans="1:2" x14ac:dyDescent="0.45">
      <c r="A32" s="15" t="s">
        <v>25</v>
      </c>
      <c r="B32" s="32">
        <v>132</v>
      </c>
    </row>
    <row r="33" spans="1:2" x14ac:dyDescent="0.45">
      <c r="A33" s="15" t="s">
        <v>52</v>
      </c>
      <c r="B33" s="32">
        <v>133.35</v>
      </c>
    </row>
    <row r="34" spans="1:2" x14ac:dyDescent="0.45">
      <c r="A34" s="15" t="s">
        <v>48</v>
      </c>
      <c r="B34" s="32">
        <v>134.61999999999998</v>
      </c>
    </row>
    <row r="35" spans="1:2" x14ac:dyDescent="0.45">
      <c r="A35" s="20" t="s">
        <v>77</v>
      </c>
      <c r="B35" s="32">
        <v>134.874</v>
      </c>
    </row>
    <row r="36" spans="1:2" x14ac:dyDescent="0.45">
      <c r="A36" s="15" t="s">
        <v>28</v>
      </c>
      <c r="B36" s="32">
        <v>137</v>
      </c>
    </row>
    <row r="37" spans="1:2" x14ac:dyDescent="0.45">
      <c r="A37" s="15" t="s">
        <v>26</v>
      </c>
      <c r="B37" s="32">
        <v>137</v>
      </c>
    </row>
    <row r="38" spans="1:2" x14ac:dyDescent="0.45">
      <c r="A38" s="15" t="s">
        <v>21</v>
      </c>
      <c r="B38" s="20">
        <v>137</v>
      </c>
    </row>
    <row r="39" spans="1:2" x14ac:dyDescent="0.45">
      <c r="A39" s="15" t="s">
        <v>34</v>
      </c>
      <c r="B39" s="32">
        <v>137.16</v>
      </c>
    </row>
    <row r="40" spans="1:2" x14ac:dyDescent="0.45">
      <c r="A40" s="15" t="s">
        <v>32</v>
      </c>
      <c r="B40" s="32">
        <v>137.16</v>
      </c>
    </row>
    <row r="41" spans="1:2" x14ac:dyDescent="0.45">
      <c r="A41" s="15" t="s">
        <v>49</v>
      </c>
      <c r="B41" s="32">
        <v>137.16</v>
      </c>
    </row>
    <row r="42" spans="1:2" x14ac:dyDescent="0.45">
      <c r="A42" s="15" t="s">
        <v>33</v>
      </c>
      <c r="B42" s="32">
        <v>137.16</v>
      </c>
    </row>
    <row r="43" spans="1:2" x14ac:dyDescent="0.45">
      <c r="A43" s="15" t="s">
        <v>38</v>
      </c>
      <c r="B43" s="32">
        <v>137.16</v>
      </c>
    </row>
    <row r="44" spans="1:2" x14ac:dyDescent="0.45">
      <c r="A44" s="15" t="s">
        <v>81</v>
      </c>
      <c r="B44" s="32">
        <v>137.922</v>
      </c>
    </row>
    <row r="45" spans="1:2" x14ac:dyDescent="0.45">
      <c r="A45" s="15" t="s">
        <v>79</v>
      </c>
      <c r="B45" s="32">
        <v>137.922</v>
      </c>
    </row>
    <row r="46" spans="1:2" x14ac:dyDescent="0.45">
      <c r="A46" s="15" t="s">
        <v>46</v>
      </c>
      <c r="B46" s="32">
        <v>138.93800000000002</v>
      </c>
    </row>
    <row r="47" spans="1:2" x14ac:dyDescent="0.45">
      <c r="A47" s="15" t="s">
        <v>42</v>
      </c>
      <c r="B47" s="32">
        <v>138.93800000000002</v>
      </c>
    </row>
    <row r="48" spans="1:2" x14ac:dyDescent="0.45">
      <c r="A48" s="15" t="s">
        <v>27</v>
      </c>
      <c r="B48" s="32">
        <v>139</v>
      </c>
    </row>
    <row r="49" spans="1:2" x14ac:dyDescent="0.45">
      <c r="A49" s="15" t="s">
        <v>15</v>
      </c>
      <c r="B49" s="32">
        <v>139</v>
      </c>
    </row>
    <row r="50" spans="1:2" x14ac:dyDescent="0.45">
      <c r="A50" s="15" t="s">
        <v>63</v>
      </c>
      <c r="B50" s="32">
        <v>139.69999999999999</v>
      </c>
    </row>
    <row r="51" spans="1:2" x14ac:dyDescent="0.45">
      <c r="A51" s="15" t="s">
        <v>50</v>
      </c>
      <c r="B51" s="32">
        <v>139.95400000000001</v>
      </c>
    </row>
    <row r="52" spans="1:2" x14ac:dyDescent="0.45">
      <c r="A52" s="15" t="s">
        <v>54</v>
      </c>
      <c r="B52" s="32">
        <v>139.95400000000001</v>
      </c>
    </row>
    <row r="53" spans="1:2" x14ac:dyDescent="0.45">
      <c r="A53" s="15" t="s">
        <v>18</v>
      </c>
      <c r="B53" s="32">
        <v>140</v>
      </c>
    </row>
    <row r="54" spans="1:2" x14ac:dyDescent="0.45">
      <c r="A54" s="15" t="s">
        <v>22</v>
      </c>
      <c r="B54" s="32">
        <v>140</v>
      </c>
    </row>
    <row r="55" spans="1:2" x14ac:dyDescent="0.45">
      <c r="A55" s="15" t="s">
        <v>19</v>
      </c>
      <c r="B55" s="32">
        <v>141</v>
      </c>
    </row>
    <row r="56" spans="1:2" x14ac:dyDescent="0.45">
      <c r="A56" s="15" t="s">
        <v>57</v>
      </c>
      <c r="B56" s="32">
        <v>142.24</v>
      </c>
    </row>
    <row r="57" spans="1:2" x14ac:dyDescent="0.45">
      <c r="A57" s="15" t="s">
        <v>30</v>
      </c>
      <c r="B57" s="32">
        <v>144.78</v>
      </c>
    </row>
    <row r="58" spans="1:2" x14ac:dyDescent="0.45">
      <c r="A58" s="15" t="s">
        <v>31</v>
      </c>
      <c r="B58" s="32">
        <v>144.78</v>
      </c>
    </row>
    <row r="59" spans="1:2" x14ac:dyDescent="0.45">
      <c r="A59" s="15" t="s">
        <v>23</v>
      </c>
      <c r="B59" s="20">
        <v>145</v>
      </c>
    </row>
    <row r="60" spans="1:2" x14ac:dyDescent="0.45">
      <c r="A60" s="15" t="s">
        <v>29</v>
      </c>
      <c r="B60" s="20">
        <v>147</v>
      </c>
    </row>
    <row r="61" spans="1:2" x14ac:dyDescent="0.45">
      <c r="A61" s="15" t="s">
        <v>105</v>
      </c>
      <c r="B61" s="32">
        <v>148</v>
      </c>
    </row>
    <row r="62" spans="1:2" x14ac:dyDescent="0.45">
      <c r="A62" s="15" t="s">
        <v>37</v>
      </c>
      <c r="B62" s="32">
        <v>149.85999999999999</v>
      </c>
    </row>
    <row r="63" spans="1:2" x14ac:dyDescent="0.45">
      <c r="A63" s="15" t="s">
        <v>103</v>
      </c>
      <c r="B63" s="32">
        <v>150</v>
      </c>
    </row>
    <row r="64" spans="1:2" x14ac:dyDescent="0.45">
      <c r="A64" s="15" t="s">
        <v>24</v>
      </c>
      <c r="B64" s="32">
        <v>150</v>
      </c>
    </row>
  </sheetData>
  <sheetProtection algorithmName="SHA-512" hashValue="oYce52bOjVAFiRUjWJJFtTgtfWFjQBvEpYynNfzTYNl22usHTBS6iQxfT8Krb7DgWPpc/u+LhLUp77aV+2t5hA==" saltValue="a2VghI95RtfWyBpCEfYp8A==" spinCount="100000" sheet="1" objects="1" scenarios="1"/>
  <conditionalFormatting sqref="A2:A64">
    <cfRule type="expression" dxfId="11" priority="1">
      <formula>$B2=$C$2</formula>
    </cfRule>
    <cfRule type="expression" dxfId="10" priority="2">
      <formula>$B2=$C$1</formula>
    </cfRule>
  </conditionalFormatting>
  <hyperlinks>
    <hyperlink ref="A4" r:id="rId1" xr:uid="{BB8F5D9E-3BFE-4614-8E64-2902659953C8}"/>
    <hyperlink ref="A27" r:id="rId2" xr:uid="{16288B6F-BDB1-440E-89F5-B1C7FDC7B9FD}"/>
    <hyperlink ref="A28" r:id="rId3" display="Smith&amp;Wesson M&amp;P9 Shield Pluse Performance Center" xr:uid="{96CF174C-E0A7-458A-9C79-673454E385D7}"/>
    <hyperlink ref="A19" r:id="rId4" xr:uid="{FF6DF8A2-D642-49DA-948C-C0D3730550B5}"/>
    <hyperlink ref="A15" r:id="rId5" xr:uid="{AEB688AB-7E95-4719-AE68-B21D6748CE60}"/>
    <hyperlink ref="A11" r:id="rId6" xr:uid="{FF6B2D39-B2F3-48FA-ACF3-37C6B091ADE3}"/>
    <hyperlink ref="A50" r:id="rId7" xr:uid="{506436A1-B5BB-4BEA-9E1B-7BBEB39C156B}"/>
    <hyperlink ref="A23" r:id="rId8" xr:uid="{ED8FF568-9C8B-4B91-8DDC-FD945864432C}"/>
    <hyperlink ref="A3" r:id="rId9" xr:uid="{3E250FE4-847E-434F-BEB2-DC05BE365AAB}"/>
    <hyperlink ref="A2" r:id="rId10" xr:uid="{EFADBB24-031E-496F-8834-58FC0CB7FEC8}"/>
    <hyperlink ref="A56" r:id="rId11" xr:uid="{6F44FDAA-00D5-45DF-9809-B82E2AF82740}"/>
    <hyperlink ref="A20" r:id="rId12" xr:uid="{E46D20F4-E576-4A3A-8061-1AFD6F405D3A}"/>
    <hyperlink ref="A18" r:id="rId13" xr:uid="{846F6340-C4B3-4F7B-B175-BC9E2DDBFB23}"/>
    <hyperlink ref="A52" r:id="rId14" xr:uid="{C3368B46-A056-4E13-9C74-8B10CAEB26A1}"/>
    <hyperlink ref="A21" r:id="rId15" xr:uid="{F0AD41A6-715F-4B67-9F46-6A174DEFAD55}"/>
    <hyperlink ref="A33" r:id="rId16" xr:uid="{C1384FA9-4CBE-4EF0-8685-0E7FE7A46CA9}"/>
    <hyperlink ref="A6" r:id="rId17" xr:uid="{DFE9453B-2D59-4630-BD11-999E774C1A1D}"/>
    <hyperlink ref="A51" r:id="rId18" xr:uid="{FB1C9905-C4C4-4B55-917D-C4AD6A99CCE8}"/>
    <hyperlink ref="A41" r:id="rId19" xr:uid="{67A8FA8D-AA73-4932-AAB4-6B369CDEFB46}"/>
    <hyperlink ref="A34" r:id="rId20" xr:uid="{CA77EED5-8814-4168-B7D0-A1BDAEBFF6C8}"/>
    <hyperlink ref="A26" r:id="rId21" xr:uid="{7D77680E-F60C-4161-A4A9-D35593B98478}"/>
    <hyperlink ref="A46" r:id="rId22" xr:uid="{9B06BA60-D2D5-4499-A6A4-84FCFA08EEE5}"/>
    <hyperlink ref="A24" r:id="rId23" xr:uid="{E3234908-067C-41E0-9517-DF7354878ECA}"/>
    <hyperlink ref="A8" r:id="rId24" xr:uid="{73ABFB43-E36F-428A-B177-171DA2335D7D}"/>
    <hyperlink ref="A7" r:id="rId25" xr:uid="{C66B4572-BD13-434C-851B-DBD94EC92E5E}"/>
    <hyperlink ref="A47" r:id="rId26" xr:uid="{E58C7DB0-00E5-41EF-8219-5B83FC7D040C}"/>
    <hyperlink ref="A30" r:id="rId27" xr:uid="{DA00F0D3-A540-49E9-A7DA-FA817B0D0222}"/>
    <hyperlink ref="A25" r:id="rId28" xr:uid="{A26A8466-585C-4E2D-90B7-2634ED47D5F4}"/>
    <hyperlink ref="A62" r:id="rId29" xr:uid="{86574419-451D-4D22-9D5F-151792504DAD}"/>
    <hyperlink ref="A43" r:id="rId30" xr:uid="{0B070544-3D22-48F3-8A87-0CA130867BFD}"/>
    <hyperlink ref="A9" r:id="rId31" xr:uid="{7A0675AE-A75B-4D9D-803D-29E9461DEFBC}"/>
    <hyperlink ref="A39" r:id="rId32" xr:uid="{1446DA1E-222E-44A3-895E-B4A7CE70E74C}"/>
    <hyperlink ref="A42" r:id="rId33" xr:uid="{EB3D71A3-B1C1-4183-B82B-EC3E7FF8BC62}"/>
    <hyperlink ref="A40" r:id="rId34" xr:uid="{4ABF7D54-EA00-4CA7-A970-ED638F269B93}"/>
    <hyperlink ref="A58" r:id="rId35" xr:uid="{A370F60D-DFE5-4248-B568-3AA8752AF13E}"/>
    <hyperlink ref="A57" r:id="rId36" xr:uid="{1853592B-6276-431E-B242-C8BC3FDB3625}"/>
    <hyperlink ref="A60" r:id="rId37" xr:uid="{492054B1-5E87-4B94-BD78-35725DB30CF3}"/>
    <hyperlink ref="A36" r:id="rId38" xr:uid="{3CC9B1F2-FBBE-4754-96E5-47F9FFBB0502}"/>
    <hyperlink ref="A48" r:id="rId39" xr:uid="{62DD777A-A5CC-4D00-A22E-C5DD5D070437}"/>
    <hyperlink ref="A64" r:id="rId40" xr:uid="{67DA4654-64FE-4A5D-9465-1AB0733C13AC}"/>
    <hyperlink ref="A55" r:id="rId41" xr:uid="{1DD9F39B-45DA-4F7C-91F4-7A961B688321}"/>
    <hyperlink ref="A59" r:id="rId42" xr:uid="{1EB11682-5848-4391-8343-176DC1B6B97A}"/>
    <hyperlink ref="A54" r:id="rId43" xr:uid="{65D3C3F3-6E5D-454B-A65B-837C12A85E2D}"/>
    <hyperlink ref="A38" r:id="rId44" display="Beretta 92 A1" xr:uid="{26CCE32B-64C9-441F-9719-16C2FCC880EF}"/>
    <hyperlink ref="A53" r:id="rId45" xr:uid="{A97A5452-0214-44E1-B616-4827AE0EDF49}"/>
    <hyperlink ref="A37" r:id="rId46" xr:uid="{A6ABF951-F2D4-4265-8E4A-6B0B354B7A0B}"/>
    <hyperlink ref="A49" r:id="rId47" xr:uid="{8FFBE109-BCFE-4347-9D0A-039D2484B81A}"/>
    <hyperlink ref="A5" r:id="rId48" xr:uid="{8296C302-7914-4F82-86E1-9F3C8ABCDA32}"/>
    <hyperlink ref="A14" r:id="rId49" xr:uid="{09340793-A3EB-41EA-9ED9-775B9345CEAA}"/>
    <hyperlink ref="A44" r:id="rId50" xr:uid="{AEEA8524-829E-4457-880B-C91B2F57D605}"/>
    <hyperlink ref="A45" r:id="rId51" xr:uid="{598B8B5F-1A76-4296-AA99-A39869827299}"/>
    <hyperlink ref="A13" r:id="rId52" xr:uid="{86CCD167-F04F-4D45-B491-0A6B62C635B0}"/>
    <hyperlink ref="A16" r:id="rId53" xr:uid="{651B68E0-1CCC-4F2B-895D-6408C176FC98}"/>
    <hyperlink ref="A32" r:id="rId54" xr:uid="{5A162F41-F6DE-4E81-BEE7-D5BE934CA578}"/>
    <hyperlink ref="A17" r:id="rId55" xr:uid="{3CD6D41E-29E9-4099-9192-7D6B111157A9}"/>
    <hyperlink ref="A10" r:id="rId56" xr:uid="{1F4336F1-8017-44EB-9610-A1522B25CDFD}"/>
    <hyperlink ref="A12" r:id="rId57" xr:uid="{72764A2D-35B6-4678-8DBC-6F5CA99817A7}"/>
    <hyperlink ref="A31" r:id="rId58" xr:uid="{166F1D73-0003-4B1A-8988-8285DED4594F}"/>
    <hyperlink ref="A63" r:id="rId59" xr:uid="{D4EEEA7D-3604-4788-8A83-F8BCFAF4FFF0}"/>
    <hyperlink ref="A29" r:id="rId60" xr:uid="{00E2A1E4-1E4E-4587-A491-873F6D920CFB}"/>
    <hyperlink ref="A61" r:id="rId61" xr:uid="{3864EA8F-3612-4578-9C67-FADAC9F964B1}"/>
  </hyperlinks>
  <pageMargins left="0.7" right="0.7" top="0.75" bottom="0.75" header="0.3" footer="0.3"/>
  <drawing r:id="rId62"/>
  <tableParts count="1">
    <tablePart r:id="rId6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2B973-8FFB-475F-97D3-9E3CCA56055F}">
  <dimension ref="A1:B64"/>
  <sheetViews>
    <sheetView showGridLines="0" zoomScaleNormal="100" workbookViewId="0">
      <selection activeCell="Q44" sqref="Q44"/>
    </sheetView>
  </sheetViews>
  <sheetFormatPr defaultRowHeight="13.8" x14ac:dyDescent="0.45"/>
  <cols>
    <col min="1" max="1" width="43.62890625" style="20" bestFit="1" customWidth="1"/>
    <col min="2" max="16384" width="8.83984375" style="20"/>
  </cols>
  <sheetData>
    <row r="1" spans="1:2" ht="14.1" x14ac:dyDescent="0.5">
      <c r="A1" s="31" t="s">
        <v>0</v>
      </c>
      <c r="B1" s="31" t="s">
        <v>85</v>
      </c>
    </row>
    <row r="2" spans="1:2" x14ac:dyDescent="0.45">
      <c r="A2" s="15" t="s">
        <v>71</v>
      </c>
      <c r="B2" s="32">
        <v>21.336000000000002</v>
      </c>
    </row>
    <row r="3" spans="1:2" x14ac:dyDescent="0.45">
      <c r="A3" s="15" t="s">
        <v>51</v>
      </c>
      <c r="B3" s="32">
        <v>22.86</v>
      </c>
    </row>
    <row r="4" spans="1:2" x14ac:dyDescent="0.45">
      <c r="A4" s="15" t="s">
        <v>73</v>
      </c>
      <c r="B4" s="32">
        <v>25.4</v>
      </c>
    </row>
    <row r="5" spans="1:2" x14ac:dyDescent="0.45">
      <c r="A5" s="15" t="s">
        <v>35</v>
      </c>
      <c r="B5" s="32">
        <v>25.4</v>
      </c>
    </row>
    <row r="6" spans="1:2" x14ac:dyDescent="0.45">
      <c r="A6" s="15" t="s">
        <v>100</v>
      </c>
      <c r="B6" s="32">
        <v>25.5</v>
      </c>
    </row>
    <row r="7" spans="1:2" x14ac:dyDescent="0.45">
      <c r="A7" s="15" t="s">
        <v>66</v>
      </c>
      <c r="B7" s="32">
        <v>26.415999999999997</v>
      </c>
    </row>
    <row r="8" spans="1:2" x14ac:dyDescent="0.45">
      <c r="A8" s="15" t="s">
        <v>91</v>
      </c>
      <c r="B8" s="32">
        <v>26.415999999999997</v>
      </c>
    </row>
    <row r="9" spans="1:2" x14ac:dyDescent="0.45">
      <c r="A9" s="15" t="s">
        <v>44</v>
      </c>
      <c r="B9" s="32">
        <v>26.923999999999999</v>
      </c>
    </row>
    <row r="10" spans="1:2" x14ac:dyDescent="0.45">
      <c r="A10" s="15" t="s">
        <v>58</v>
      </c>
      <c r="B10" s="32">
        <v>27.94</v>
      </c>
    </row>
    <row r="11" spans="1:2" x14ac:dyDescent="0.45">
      <c r="A11" s="15" t="s">
        <v>60</v>
      </c>
      <c r="B11" s="32">
        <v>27.94</v>
      </c>
    </row>
    <row r="12" spans="1:2" x14ac:dyDescent="0.45">
      <c r="A12" s="15" t="s">
        <v>64</v>
      </c>
      <c r="B12" s="32">
        <v>27.94</v>
      </c>
    </row>
    <row r="13" spans="1:2" x14ac:dyDescent="0.45">
      <c r="A13" s="15" t="s">
        <v>45</v>
      </c>
      <c r="B13" s="32">
        <v>27.94</v>
      </c>
    </row>
    <row r="14" spans="1:2" x14ac:dyDescent="0.45">
      <c r="A14" s="15" t="s">
        <v>72</v>
      </c>
      <c r="B14" s="32">
        <v>27.94</v>
      </c>
    </row>
    <row r="15" spans="1:2" x14ac:dyDescent="0.45">
      <c r="A15" s="15" t="s">
        <v>47</v>
      </c>
      <c r="B15" s="32">
        <v>27.94</v>
      </c>
    </row>
    <row r="16" spans="1:2" x14ac:dyDescent="0.45">
      <c r="A16" s="15" t="s">
        <v>65</v>
      </c>
      <c r="B16" s="32">
        <v>28.448</v>
      </c>
    </row>
    <row r="17" spans="1:2" x14ac:dyDescent="0.45">
      <c r="A17" s="15" t="s">
        <v>40</v>
      </c>
      <c r="B17" s="32">
        <v>29.971999999999998</v>
      </c>
    </row>
    <row r="18" spans="1:2" x14ac:dyDescent="0.45">
      <c r="A18" s="15" t="s">
        <v>101</v>
      </c>
      <c r="B18" s="32">
        <v>32</v>
      </c>
    </row>
    <row r="19" spans="1:2" x14ac:dyDescent="0.45">
      <c r="A19" s="15" t="s">
        <v>102</v>
      </c>
      <c r="B19" s="32">
        <v>32</v>
      </c>
    </row>
    <row r="20" spans="1:2" x14ac:dyDescent="0.45">
      <c r="A20" s="15" t="s">
        <v>103</v>
      </c>
      <c r="B20" s="32">
        <v>32</v>
      </c>
    </row>
    <row r="21" spans="1:2" x14ac:dyDescent="0.45">
      <c r="A21" s="20" t="s">
        <v>77</v>
      </c>
      <c r="B21" s="32">
        <v>32.003999999999998</v>
      </c>
    </row>
    <row r="22" spans="1:2" x14ac:dyDescent="0.45">
      <c r="A22" s="15" t="s">
        <v>28</v>
      </c>
      <c r="B22" s="32">
        <v>33</v>
      </c>
    </row>
    <row r="23" spans="1:2" x14ac:dyDescent="0.45">
      <c r="A23" s="15" t="s">
        <v>27</v>
      </c>
      <c r="B23" s="32">
        <v>33</v>
      </c>
    </row>
    <row r="24" spans="1:2" x14ac:dyDescent="0.45">
      <c r="A24" s="15" t="s">
        <v>18</v>
      </c>
      <c r="B24" s="32">
        <v>33</v>
      </c>
    </row>
    <row r="25" spans="1:2" x14ac:dyDescent="0.45">
      <c r="A25" s="15" t="s">
        <v>26</v>
      </c>
      <c r="B25" s="32">
        <v>33</v>
      </c>
    </row>
    <row r="26" spans="1:2" x14ac:dyDescent="0.45">
      <c r="A26" s="15" t="s">
        <v>22</v>
      </c>
      <c r="B26" s="32">
        <v>33</v>
      </c>
    </row>
    <row r="27" spans="1:2" x14ac:dyDescent="0.45">
      <c r="A27" s="15" t="s">
        <v>43</v>
      </c>
      <c r="B27" s="32">
        <v>33.020000000000003</v>
      </c>
    </row>
    <row r="28" spans="1:2" x14ac:dyDescent="0.45">
      <c r="A28" s="15" t="s">
        <v>48</v>
      </c>
      <c r="B28" s="32">
        <v>33.020000000000003</v>
      </c>
    </row>
    <row r="29" spans="1:2" x14ac:dyDescent="0.45">
      <c r="A29" s="15" t="s">
        <v>62</v>
      </c>
      <c r="B29" s="32">
        <v>33.020000000000003</v>
      </c>
    </row>
    <row r="30" spans="1:2" x14ac:dyDescent="0.45">
      <c r="A30" s="15" t="s">
        <v>34</v>
      </c>
      <c r="B30" s="32">
        <v>33.020000000000003</v>
      </c>
    </row>
    <row r="31" spans="1:2" x14ac:dyDescent="0.45">
      <c r="A31" s="15" t="s">
        <v>57</v>
      </c>
      <c r="B31" s="32">
        <v>33.020000000000003</v>
      </c>
    </row>
    <row r="32" spans="1:2" x14ac:dyDescent="0.45">
      <c r="A32" s="15" t="s">
        <v>63</v>
      </c>
      <c r="B32" s="32">
        <v>33.020000000000003</v>
      </c>
    </row>
    <row r="33" spans="1:2" x14ac:dyDescent="0.45">
      <c r="A33" s="15" t="s">
        <v>37</v>
      </c>
      <c r="B33" s="32">
        <v>33.020000000000003</v>
      </c>
    </row>
    <row r="34" spans="1:2" x14ac:dyDescent="0.45">
      <c r="A34" s="15" t="s">
        <v>38</v>
      </c>
      <c r="B34" s="32">
        <v>33.020000000000003</v>
      </c>
    </row>
    <row r="35" spans="1:2" x14ac:dyDescent="0.45">
      <c r="A35" s="15" t="s">
        <v>76</v>
      </c>
      <c r="B35" s="32">
        <v>33.274000000000001</v>
      </c>
    </row>
    <row r="36" spans="1:2" x14ac:dyDescent="0.45">
      <c r="A36" s="15" t="s">
        <v>19</v>
      </c>
      <c r="B36" s="32">
        <v>34</v>
      </c>
    </row>
    <row r="37" spans="1:2" x14ac:dyDescent="0.45">
      <c r="A37" s="15" t="s">
        <v>25</v>
      </c>
      <c r="B37" s="32">
        <v>34</v>
      </c>
    </row>
    <row r="38" spans="1:2" x14ac:dyDescent="0.45">
      <c r="A38" s="15" t="s">
        <v>15</v>
      </c>
      <c r="B38" s="32">
        <v>34</v>
      </c>
    </row>
    <row r="39" spans="1:2" x14ac:dyDescent="0.45">
      <c r="A39" s="15" t="s">
        <v>24</v>
      </c>
      <c r="B39" s="32">
        <v>34</v>
      </c>
    </row>
    <row r="40" spans="1:2" x14ac:dyDescent="0.45">
      <c r="A40" s="15" t="s">
        <v>23</v>
      </c>
      <c r="B40" s="20">
        <v>34</v>
      </c>
    </row>
    <row r="41" spans="1:2" x14ac:dyDescent="0.45">
      <c r="A41" s="15" t="s">
        <v>39</v>
      </c>
      <c r="B41" s="32">
        <v>34.035999999999994</v>
      </c>
    </row>
    <row r="42" spans="1:2" x14ac:dyDescent="0.45">
      <c r="A42" s="15" t="s">
        <v>46</v>
      </c>
      <c r="B42" s="32">
        <v>34.035999999999994</v>
      </c>
    </row>
    <row r="43" spans="1:2" x14ac:dyDescent="0.45">
      <c r="A43" s="15" t="s">
        <v>32</v>
      </c>
      <c r="B43" s="32">
        <v>34.035999999999994</v>
      </c>
    </row>
    <row r="44" spans="1:2" x14ac:dyDescent="0.45">
      <c r="A44" s="15" t="s">
        <v>30</v>
      </c>
      <c r="B44" s="32">
        <v>34.035999999999994</v>
      </c>
    </row>
    <row r="45" spans="1:2" x14ac:dyDescent="0.45">
      <c r="A45" s="15" t="s">
        <v>31</v>
      </c>
      <c r="B45" s="32">
        <v>34.035999999999994</v>
      </c>
    </row>
    <row r="46" spans="1:2" x14ac:dyDescent="0.45">
      <c r="A46" s="15" t="s">
        <v>33</v>
      </c>
      <c r="B46" s="32">
        <v>34.035999999999994</v>
      </c>
    </row>
    <row r="47" spans="1:2" x14ac:dyDescent="0.45">
      <c r="A47" s="15" t="s">
        <v>42</v>
      </c>
      <c r="B47" s="32">
        <v>34.035999999999994</v>
      </c>
    </row>
    <row r="48" spans="1:2" x14ac:dyDescent="0.45">
      <c r="A48" s="15" t="s">
        <v>92</v>
      </c>
      <c r="B48" s="32">
        <v>34.29</v>
      </c>
    </row>
    <row r="49" spans="1:2" x14ac:dyDescent="0.45">
      <c r="A49" s="15" t="s">
        <v>80</v>
      </c>
      <c r="B49" s="32">
        <v>34.798000000000002</v>
      </c>
    </row>
    <row r="50" spans="1:2" x14ac:dyDescent="0.45">
      <c r="A50" s="15" t="s">
        <v>81</v>
      </c>
      <c r="B50" s="32">
        <v>34.798000000000002</v>
      </c>
    </row>
    <row r="51" spans="1:2" x14ac:dyDescent="0.45">
      <c r="A51" s="15" t="s">
        <v>79</v>
      </c>
      <c r="B51" s="32">
        <v>34.798000000000002</v>
      </c>
    </row>
    <row r="52" spans="1:2" x14ac:dyDescent="0.45">
      <c r="A52" s="20" t="s">
        <v>78</v>
      </c>
      <c r="B52" s="32">
        <v>35.052</v>
      </c>
    </row>
    <row r="53" spans="1:2" x14ac:dyDescent="0.45">
      <c r="A53" s="15" t="s">
        <v>56</v>
      </c>
      <c r="B53" s="32">
        <v>35.56</v>
      </c>
    </row>
    <row r="54" spans="1:2" x14ac:dyDescent="0.45">
      <c r="A54" s="15" t="s">
        <v>55</v>
      </c>
      <c r="B54" s="32">
        <v>36.068000000000005</v>
      </c>
    </row>
    <row r="55" spans="1:2" x14ac:dyDescent="0.45">
      <c r="A55" s="15" t="s">
        <v>53</v>
      </c>
      <c r="B55" s="32">
        <v>36.068000000000005</v>
      </c>
    </row>
    <row r="56" spans="1:2" x14ac:dyDescent="0.45">
      <c r="A56" s="15" t="s">
        <v>50</v>
      </c>
      <c r="B56" s="32">
        <v>36.068000000000005</v>
      </c>
    </row>
    <row r="57" spans="1:2" x14ac:dyDescent="0.45">
      <c r="A57" s="15" t="s">
        <v>54</v>
      </c>
      <c r="B57" s="32">
        <v>36.068000000000005</v>
      </c>
    </row>
    <row r="58" spans="1:2" x14ac:dyDescent="0.45">
      <c r="A58" s="15" t="s">
        <v>104</v>
      </c>
      <c r="B58" s="32">
        <v>37</v>
      </c>
    </row>
    <row r="59" spans="1:2" x14ac:dyDescent="0.45">
      <c r="A59" s="15" t="s">
        <v>105</v>
      </c>
      <c r="B59" s="32">
        <v>37</v>
      </c>
    </row>
    <row r="60" spans="1:2" x14ac:dyDescent="0.45">
      <c r="A60" s="15" t="s">
        <v>21</v>
      </c>
      <c r="B60" s="20">
        <v>38</v>
      </c>
    </row>
    <row r="61" spans="1:2" x14ac:dyDescent="0.45">
      <c r="A61" s="15" t="s">
        <v>69</v>
      </c>
      <c r="B61" s="32">
        <v>38.1</v>
      </c>
    </row>
    <row r="62" spans="1:2" x14ac:dyDescent="0.45">
      <c r="A62" s="15" t="s">
        <v>49</v>
      </c>
      <c r="B62" s="32">
        <v>38.1</v>
      </c>
    </row>
    <row r="63" spans="1:2" x14ac:dyDescent="0.45">
      <c r="A63" s="15" t="s">
        <v>52</v>
      </c>
      <c r="B63" s="32">
        <v>38.1</v>
      </c>
    </row>
    <row r="64" spans="1:2" x14ac:dyDescent="0.45">
      <c r="A64" s="15" t="s">
        <v>29</v>
      </c>
      <c r="B64" s="20">
        <v>41</v>
      </c>
    </row>
  </sheetData>
  <sheetProtection algorithmName="SHA-512" hashValue="dLzloczOrD36TWlbTLZ7JZuALyOVi6EAQraNKuzfnMdsWoy/drciJnSILiObi1kKEJNkKBcQ8DzuWqvcQGDR7w==" saltValue="WmY2N5DWM0yutS9Xkzk3eQ==" spinCount="100000" sheet="1" objects="1" scenarios="1"/>
  <conditionalFormatting sqref="A2:A64">
    <cfRule type="expression" dxfId="9" priority="1">
      <formula>$B2=$C$2</formula>
    </cfRule>
    <cfRule type="expression" dxfId="8" priority="2">
      <formula>$B2=$C$1</formula>
    </cfRule>
  </conditionalFormatting>
  <hyperlinks>
    <hyperlink ref="A2" r:id="rId1" xr:uid="{4305ED1B-DFA5-4275-A6ED-AD7B8BA6760A}"/>
    <hyperlink ref="A8" r:id="rId2" xr:uid="{5AB730D1-05C3-409E-8E42-09837FDC33F6}"/>
    <hyperlink ref="A14" r:id="rId3" display="Smith&amp;Wesson M&amp;P9 Shield Pluse Performance Center" xr:uid="{4EB949EB-1D0F-4E0A-B156-BE223C3061D5}"/>
    <hyperlink ref="A61" r:id="rId4" xr:uid="{36F502DD-096B-495A-8A38-88033A360EF3}"/>
    <hyperlink ref="A16" r:id="rId5" xr:uid="{CF7E7669-9EB4-45C2-A0D5-2C2B7B226A46}"/>
    <hyperlink ref="A7" r:id="rId6" xr:uid="{0C0137E2-0646-44B1-B032-78FC070BDE55}"/>
    <hyperlink ref="A32" r:id="rId7" xr:uid="{59AA600B-7DF1-4F5D-9A54-4E3B64B453EE}"/>
    <hyperlink ref="A29" r:id="rId8" xr:uid="{D4CC4267-8DF5-4515-A692-5F7C3DEF6457}"/>
    <hyperlink ref="A11" r:id="rId9" xr:uid="{AF7F9326-1B59-42EC-B158-85F6E2FA4873}"/>
    <hyperlink ref="A10" r:id="rId10" xr:uid="{45D020D9-10D4-46B7-BB2C-EE56363F89B5}"/>
    <hyperlink ref="A31" r:id="rId11" xr:uid="{0514B21C-E6FE-4146-A0FD-4BE21EA63503}"/>
    <hyperlink ref="A53" r:id="rId12" xr:uid="{FFB9BE38-7DC6-4CB2-B9C0-4462432FB2BD}"/>
    <hyperlink ref="A54" r:id="rId13" xr:uid="{ACAF8B54-E1F8-402E-8E7D-B345AB7AC531}"/>
    <hyperlink ref="A57" r:id="rId14" xr:uid="{0C1E740C-EF43-4B86-93B0-EA87E90D8DEF}"/>
    <hyperlink ref="A55" r:id="rId15" xr:uid="{6CB9E83B-C03B-438F-8BD2-BA5B6CA17856}"/>
    <hyperlink ref="A63" r:id="rId16" xr:uid="{53B3CFDF-B156-4D5F-AABE-C7CD42451D82}"/>
    <hyperlink ref="A3" r:id="rId17" xr:uid="{79D7BB38-3AB1-426E-ADF0-26D4C6EAB816}"/>
    <hyperlink ref="A56" r:id="rId18" xr:uid="{02AA89C3-0688-4E61-9D2B-7F21F385F60F}"/>
    <hyperlink ref="A62" r:id="rId19" xr:uid="{6D913353-BB21-4A02-99B7-C8EDF87C065A}"/>
    <hyperlink ref="A28" r:id="rId20" xr:uid="{30EB8E6A-389F-4F4A-9B9F-52A0FD17A573}"/>
    <hyperlink ref="A15" r:id="rId21" xr:uid="{33F4E49A-6C8D-46EF-B4A2-B861DCE4FC4F}"/>
    <hyperlink ref="A42" r:id="rId22" xr:uid="{48CE0DEA-F839-41F2-8F6B-3CA61E4A842D}"/>
    <hyperlink ref="A13" r:id="rId23" xr:uid="{B5E55212-FC65-496D-B125-E9E84A6A5075}"/>
    <hyperlink ref="A9" r:id="rId24" xr:uid="{DBA0D7B6-E6BE-4B27-B993-259BA41435D0}"/>
    <hyperlink ref="A27" r:id="rId25" xr:uid="{FE548B8F-6C52-4B48-83BF-388174EFBD0C}"/>
    <hyperlink ref="A47" r:id="rId26" xr:uid="{1ACAC7AB-690B-4006-BA46-77CA0A8727A8}"/>
    <hyperlink ref="A17" r:id="rId27" xr:uid="{EFF18A69-F073-4095-9174-C53E48004352}"/>
    <hyperlink ref="A41" r:id="rId28" xr:uid="{1D237D67-24EF-4D76-85F6-FBBA66AA0577}"/>
    <hyperlink ref="A33" r:id="rId29" xr:uid="{67BBDD93-BAE5-4EAD-86E1-8F659197244F}"/>
    <hyperlink ref="A34" r:id="rId30" xr:uid="{6FF38E67-90A7-4177-AE5B-2AEE731740CD}"/>
    <hyperlink ref="A5" r:id="rId31" xr:uid="{E0E8A2CD-FD20-4778-93F0-42CA54A3B2EA}"/>
    <hyperlink ref="A30" r:id="rId32" xr:uid="{377E1A3A-898B-48AB-B0E3-8898AA6893C8}"/>
    <hyperlink ref="A46" r:id="rId33" xr:uid="{E3B9905E-B835-4FFB-9EAF-1AFF86212310}"/>
    <hyperlink ref="A43" r:id="rId34" xr:uid="{358C45C6-4465-4C35-ACE3-83F5EC6BD7EA}"/>
    <hyperlink ref="A45" r:id="rId35" xr:uid="{8DEDC4ED-B8F1-42A9-9B70-4724FD70537C}"/>
    <hyperlink ref="A44" r:id="rId36" xr:uid="{38557415-11FC-44CE-81EF-D919E264A74D}"/>
    <hyperlink ref="A64" r:id="rId37" xr:uid="{2AF218BD-C3B1-459D-8D77-D8E9B3502E60}"/>
    <hyperlink ref="A22" r:id="rId38" xr:uid="{5908DF3F-E0A7-4986-BE87-F1210B2233C3}"/>
    <hyperlink ref="A23" r:id="rId39" xr:uid="{2DC1B3AE-D882-4F84-B88F-E53ABD48470B}"/>
    <hyperlink ref="A39" r:id="rId40" xr:uid="{FAB20E6D-4AAF-4AF6-8A8F-24C06C43E550}"/>
    <hyperlink ref="A36" r:id="rId41" xr:uid="{2FF55680-1F06-4271-93DC-4DA050B10FAE}"/>
    <hyperlink ref="A40" r:id="rId42" xr:uid="{F5F1CA2F-8F0A-4D46-A481-B5AA376CC3A8}"/>
    <hyperlink ref="A26" r:id="rId43" xr:uid="{0B4C6C37-85D8-432F-BBC2-509EA9DA2488}"/>
    <hyperlink ref="A60" r:id="rId44" display="Beretta 92 A1" xr:uid="{41E34269-131B-44C8-9C80-3EFB27B11D04}"/>
    <hyperlink ref="A24" r:id="rId45" xr:uid="{193AD5A3-5138-4D8B-B95C-8407B68BF56E}"/>
    <hyperlink ref="A25" r:id="rId46" xr:uid="{775FB219-11A6-4CB7-B4CB-CB0020A23DD4}"/>
    <hyperlink ref="A38" r:id="rId47" xr:uid="{45C8CC13-FE15-42E9-A829-A4EAC876FCE6}"/>
    <hyperlink ref="A4" r:id="rId48" xr:uid="{963A456B-8E83-4B6B-8E61-F8534804A8F4}"/>
    <hyperlink ref="A35" r:id="rId49" xr:uid="{6E5DDE6B-57DB-43DD-9660-38A8378B64E7}"/>
    <hyperlink ref="A50" r:id="rId50" xr:uid="{3EA43875-7DCD-4931-99C0-6BD10829C35D}"/>
    <hyperlink ref="A51" r:id="rId51" xr:uid="{7EC31CDF-25FE-4049-9CB6-6634905758A8}"/>
    <hyperlink ref="A49" r:id="rId52" xr:uid="{E1EB0030-1255-4094-BD8D-547AFB2BE775}"/>
    <hyperlink ref="A12" r:id="rId53" xr:uid="{B6F5B698-B73D-4351-AEF2-C0ED00F04105}"/>
    <hyperlink ref="A37" r:id="rId54" xr:uid="{8EB09AED-C10E-4C9D-A23E-F535491E632F}"/>
    <hyperlink ref="A48" r:id="rId55" xr:uid="{27176962-246B-45EB-8A01-177B9D5770A7}"/>
    <hyperlink ref="A6" r:id="rId56" xr:uid="{7069D738-A7A5-406B-A78B-172F09D6AE6A}"/>
    <hyperlink ref="A18" r:id="rId57" xr:uid="{FDBA18F1-33E7-45DA-A290-BF2215FF9A5E}"/>
    <hyperlink ref="A19" r:id="rId58" xr:uid="{72712038-8C4E-40B9-AE3B-2031BEE3A321}"/>
    <hyperlink ref="A20" r:id="rId59" xr:uid="{1FEAF8DA-7108-4935-9E19-695442F8A194}"/>
    <hyperlink ref="A58" r:id="rId60" xr:uid="{F7B71C02-48DF-4880-90AC-C6F21152F796}"/>
    <hyperlink ref="A59" r:id="rId61" xr:uid="{7B25A5E2-D585-42FD-96CB-0523BFF62078}"/>
  </hyperlinks>
  <pageMargins left="0.7" right="0.7" top="0.75" bottom="0.75" header="0.3" footer="0.3"/>
  <drawing r:id="rId62"/>
  <tableParts count="1">
    <tablePart r:id="rId6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957D5-BCCD-41E2-8D03-D331F9B6F3D8}">
  <dimension ref="A1:B64"/>
  <sheetViews>
    <sheetView showGridLines="0" zoomScaleNormal="100" workbookViewId="0">
      <selection activeCell="T45" sqref="T45"/>
    </sheetView>
  </sheetViews>
  <sheetFormatPr defaultRowHeight="13.8" x14ac:dyDescent="0.45"/>
  <cols>
    <col min="1" max="1" width="43.62890625" style="20" bestFit="1" customWidth="1"/>
    <col min="2" max="16384" width="8.83984375" style="20"/>
  </cols>
  <sheetData>
    <row r="1" spans="1:2" ht="14.1" x14ac:dyDescent="0.5">
      <c r="A1" s="31" t="s">
        <v>0</v>
      </c>
      <c r="B1" s="31" t="s">
        <v>86</v>
      </c>
    </row>
    <row r="2" spans="1:2" x14ac:dyDescent="0.45">
      <c r="A2" s="15" t="s">
        <v>60</v>
      </c>
      <c r="B2" s="32">
        <v>83.820000000000007</v>
      </c>
    </row>
    <row r="3" spans="1:2" x14ac:dyDescent="0.45">
      <c r="A3" s="15" t="s">
        <v>58</v>
      </c>
      <c r="B3" s="32">
        <v>88.9</v>
      </c>
    </row>
    <row r="4" spans="1:2" x14ac:dyDescent="0.45">
      <c r="A4" s="15" t="s">
        <v>73</v>
      </c>
      <c r="B4" s="32">
        <v>107.95</v>
      </c>
    </row>
    <row r="5" spans="1:2" x14ac:dyDescent="0.45">
      <c r="A5" s="15" t="s">
        <v>65</v>
      </c>
      <c r="B5" s="32">
        <v>116.84</v>
      </c>
    </row>
    <row r="6" spans="1:2" x14ac:dyDescent="0.45">
      <c r="A6" s="15" t="s">
        <v>55</v>
      </c>
      <c r="B6" s="32">
        <v>121.92</v>
      </c>
    </row>
    <row r="7" spans="1:2" x14ac:dyDescent="0.45">
      <c r="A7" s="15" t="s">
        <v>51</v>
      </c>
      <c r="B7" s="32">
        <v>129.54</v>
      </c>
    </row>
    <row r="8" spans="1:2" x14ac:dyDescent="0.45">
      <c r="A8" s="15" t="s">
        <v>56</v>
      </c>
      <c r="B8" s="32">
        <v>132.08000000000001</v>
      </c>
    </row>
    <row r="9" spans="1:2" x14ac:dyDescent="0.45">
      <c r="A9" s="15" t="s">
        <v>53</v>
      </c>
      <c r="B9" s="32">
        <v>132.08000000000001</v>
      </c>
    </row>
    <row r="10" spans="1:2" x14ac:dyDescent="0.45">
      <c r="A10" s="15" t="s">
        <v>44</v>
      </c>
      <c r="B10" s="32">
        <v>133.096</v>
      </c>
    </row>
    <row r="11" spans="1:2" x14ac:dyDescent="0.45">
      <c r="A11" s="15" t="s">
        <v>45</v>
      </c>
      <c r="B11" s="32">
        <v>133.096</v>
      </c>
    </row>
    <row r="12" spans="1:2" x14ac:dyDescent="0.45">
      <c r="A12" s="15" t="s">
        <v>71</v>
      </c>
      <c r="B12" s="32">
        <v>134.61999999999998</v>
      </c>
    </row>
    <row r="13" spans="1:2" x14ac:dyDescent="0.45">
      <c r="A13" s="15" t="s">
        <v>64</v>
      </c>
      <c r="B13" s="32">
        <v>134.61999999999998</v>
      </c>
    </row>
    <row r="14" spans="1:2" x14ac:dyDescent="0.45">
      <c r="A14" s="20" t="s">
        <v>78</v>
      </c>
      <c r="B14" s="32">
        <v>134.874</v>
      </c>
    </row>
    <row r="15" spans="1:2" x14ac:dyDescent="0.45">
      <c r="A15" s="15" t="s">
        <v>80</v>
      </c>
      <c r="B15" s="32">
        <v>135.89000000000001</v>
      </c>
    </row>
    <row r="16" spans="1:2" x14ac:dyDescent="0.45">
      <c r="A16" s="15" t="s">
        <v>43</v>
      </c>
      <c r="B16" s="32">
        <v>136.90600000000001</v>
      </c>
    </row>
    <row r="17" spans="1:2" x14ac:dyDescent="0.45">
      <c r="A17" s="15" t="s">
        <v>35</v>
      </c>
      <c r="B17" s="32">
        <v>137.16</v>
      </c>
    </row>
    <row r="18" spans="1:2" x14ac:dyDescent="0.45">
      <c r="A18" s="15" t="s">
        <v>40</v>
      </c>
      <c r="B18" s="32">
        <v>137.922</v>
      </c>
    </row>
    <row r="19" spans="1:2" x14ac:dyDescent="0.45">
      <c r="A19" s="15" t="s">
        <v>100</v>
      </c>
      <c r="B19" s="32">
        <v>138.43</v>
      </c>
    </row>
    <row r="20" spans="1:2" x14ac:dyDescent="0.45">
      <c r="A20" s="15" t="s">
        <v>48</v>
      </c>
      <c r="B20" s="32">
        <v>139.69999999999999</v>
      </c>
    </row>
    <row r="21" spans="1:2" x14ac:dyDescent="0.45">
      <c r="A21" s="15" t="s">
        <v>92</v>
      </c>
      <c r="B21" s="32">
        <v>142.24</v>
      </c>
    </row>
    <row r="22" spans="1:2" x14ac:dyDescent="0.45">
      <c r="A22" s="15" t="s">
        <v>91</v>
      </c>
      <c r="B22" s="32">
        <v>143.51</v>
      </c>
    </row>
    <row r="23" spans="1:2" x14ac:dyDescent="0.45">
      <c r="A23" s="15" t="s">
        <v>101</v>
      </c>
      <c r="B23" s="32">
        <v>145</v>
      </c>
    </row>
    <row r="24" spans="1:2" x14ac:dyDescent="0.45">
      <c r="A24" s="15" t="s">
        <v>76</v>
      </c>
      <c r="B24" s="32">
        <v>145.542</v>
      </c>
    </row>
    <row r="25" spans="1:2" x14ac:dyDescent="0.45">
      <c r="A25" s="15" t="s">
        <v>50</v>
      </c>
      <c r="B25" s="32">
        <v>146.05000000000001</v>
      </c>
    </row>
    <row r="26" spans="1:2" x14ac:dyDescent="0.45">
      <c r="A26" s="15" t="s">
        <v>49</v>
      </c>
      <c r="B26" s="32">
        <v>146.05000000000001</v>
      </c>
    </row>
    <row r="27" spans="1:2" x14ac:dyDescent="0.45">
      <c r="A27" s="15" t="s">
        <v>52</v>
      </c>
      <c r="B27" s="32">
        <v>146.05000000000001</v>
      </c>
    </row>
    <row r="28" spans="1:2" x14ac:dyDescent="0.45">
      <c r="A28" s="15" t="s">
        <v>19</v>
      </c>
      <c r="B28" s="32">
        <v>147</v>
      </c>
    </row>
    <row r="29" spans="1:2" x14ac:dyDescent="0.45">
      <c r="A29" s="15" t="s">
        <v>25</v>
      </c>
      <c r="B29" s="32">
        <v>147</v>
      </c>
    </row>
    <row r="30" spans="1:2" x14ac:dyDescent="0.45">
      <c r="A30" s="15" t="s">
        <v>81</v>
      </c>
      <c r="B30" s="32">
        <v>148.33599999999998</v>
      </c>
    </row>
    <row r="31" spans="1:2" x14ac:dyDescent="0.45">
      <c r="A31" s="15" t="s">
        <v>66</v>
      </c>
      <c r="B31" s="32">
        <v>149.22499999999999</v>
      </c>
    </row>
    <row r="32" spans="1:2" x14ac:dyDescent="0.45">
      <c r="A32" s="15" t="s">
        <v>69</v>
      </c>
      <c r="B32" s="32">
        <v>149.85999999999999</v>
      </c>
    </row>
    <row r="33" spans="1:2" x14ac:dyDescent="0.45">
      <c r="A33" s="15" t="s">
        <v>47</v>
      </c>
      <c r="B33" s="32">
        <v>151.892</v>
      </c>
    </row>
    <row r="34" spans="1:2" x14ac:dyDescent="0.45">
      <c r="A34" s="15" t="s">
        <v>27</v>
      </c>
      <c r="B34" s="32">
        <v>152</v>
      </c>
    </row>
    <row r="35" spans="1:2" x14ac:dyDescent="0.45">
      <c r="A35" s="15" t="s">
        <v>72</v>
      </c>
      <c r="B35" s="32">
        <v>152.4</v>
      </c>
    </row>
    <row r="36" spans="1:2" x14ac:dyDescent="0.45">
      <c r="A36" s="15" t="s">
        <v>39</v>
      </c>
      <c r="B36" s="32">
        <v>152.90799999999999</v>
      </c>
    </row>
    <row r="37" spans="1:2" x14ac:dyDescent="0.45">
      <c r="A37" s="15" t="s">
        <v>46</v>
      </c>
      <c r="B37" s="32">
        <v>152.90799999999999</v>
      </c>
    </row>
    <row r="38" spans="1:2" x14ac:dyDescent="0.45">
      <c r="A38" s="15" t="s">
        <v>54</v>
      </c>
      <c r="B38" s="32">
        <v>152.90799999999999</v>
      </c>
    </row>
    <row r="39" spans="1:2" x14ac:dyDescent="0.45">
      <c r="A39" s="15" t="s">
        <v>34</v>
      </c>
      <c r="B39" s="32">
        <v>154.94</v>
      </c>
    </row>
    <row r="40" spans="1:2" x14ac:dyDescent="0.45">
      <c r="A40" s="15" t="s">
        <v>57</v>
      </c>
      <c r="B40" s="32">
        <v>154.94</v>
      </c>
    </row>
    <row r="41" spans="1:2" x14ac:dyDescent="0.45">
      <c r="A41" s="15" t="s">
        <v>21</v>
      </c>
      <c r="B41" s="20">
        <v>155</v>
      </c>
    </row>
    <row r="42" spans="1:2" x14ac:dyDescent="0.45">
      <c r="A42" s="15" t="s">
        <v>104</v>
      </c>
      <c r="B42" s="32">
        <v>157</v>
      </c>
    </row>
    <row r="43" spans="1:2" x14ac:dyDescent="0.45">
      <c r="A43" s="20" t="s">
        <v>77</v>
      </c>
      <c r="B43" s="32">
        <v>157.988</v>
      </c>
    </row>
    <row r="44" spans="1:2" x14ac:dyDescent="0.45">
      <c r="A44" s="15" t="s">
        <v>102</v>
      </c>
      <c r="B44" s="32">
        <v>159</v>
      </c>
    </row>
    <row r="45" spans="1:2" x14ac:dyDescent="0.45">
      <c r="A45" s="15" t="s">
        <v>28</v>
      </c>
      <c r="B45" s="32">
        <v>162</v>
      </c>
    </row>
    <row r="46" spans="1:2" x14ac:dyDescent="0.45">
      <c r="A46" s="15" t="s">
        <v>62</v>
      </c>
      <c r="B46" s="32">
        <v>162.56</v>
      </c>
    </row>
    <row r="47" spans="1:2" x14ac:dyDescent="0.45">
      <c r="A47" s="15" t="s">
        <v>32</v>
      </c>
      <c r="B47" s="32">
        <v>162.56</v>
      </c>
    </row>
    <row r="48" spans="1:2" x14ac:dyDescent="0.45">
      <c r="A48" s="15" t="s">
        <v>30</v>
      </c>
      <c r="B48" s="32">
        <v>162.56</v>
      </c>
    </row>
    <row r="49" spans="1:2" x14ac:dyDescent="0.45">
      <c r="A49" s="15" t="s">
        <v>79</v>
      </c>
      <c r="B49" s="32">
        <v>163.06799999999998</v>
      </c>
    </row>
    <row r="50" spans="1:2" x14ac:dyDescent="0.45">
      <c r="A50" s="15" t="s">
        <v>15</v>
      </c>
      <c r="B50" s="32">
        <v>165</v>
      </c>
    </row>
    <row r="51" spans="1:2" x14ac:dyDescent="0.45">
      <c r="A51" s="15" t="s">
        <v>18</v>
      </c>
      <c r="B51" s="32">
        <v>168</v>
      </c>
    </row>
    <row r="52" spans="1:2" x14ac:dyDescent="0.45">
      <c r="A52" s="15" t="s">
        <v>24</v>
      </c>
      <c r="B52" s="32">
        <v>170</v>
      </c>
    </row>
    <row r="53" spans="1:2" x14ac:dyDescent="0.45">
      <c r="A53" s="15" t="s">
        <v>29</v>
      </c>
      <c r="B53" s="20">
        <v>173</v>
      </c>
    </row>
    <row r="54" spans="1:2" x14ac:dyDescent="0.45">
      <c r="A54" s="15" t="s">
        <v>31</v>
      </c>
      <c r="B54" s="32">
        <v>175.26</v>
      </c>
    </row>
    <row r="55" spans="1:2" x14ac:dyDescent="0.45">
      <c r="A55" s="15" t="s">
        <v>103</v>
      </c>
      <c r="B55" s="32">
        <v>178</v>
      </c>
    </row>
    <row r="56" spans="1:2" x14ac:dyDescent="0.45">
      <c r="A56" s="15" t="s">
        <v>37</v>
      </c>
      <c r="B56" s="32">
        <v>182.88</v>
      </c>
    </row>
    <row r="57" spans="1:2" x14ac:dyDescent="0.45">
      <c r="A57" s="15" t="s">
        <v>38</v>
      </c>
      <c r="B57" s="32">
        <v>182.88</v>
      </c>
    </row>
    <row r="58" spans="1:2" x14ac:dyDescent="0.45">
      <c r="A58" s="15" t="s">
        <v>26</v>
      </c>
      <c r="B58" s="32">
        <v>184</v>
      </c>
    </row>
    <row r="59" spans="1:2" x14ac:dyDescent="0.45">
      <c r="A59" s="15" t="s">
        <v>22</v>
      </c>
      <c r="B59" s="32">
        <v>184</v>
      </c>
    </row>
    <row r="60" spans="1:2" x14ac:dyDescent="0.45">
      <c r="A60" s="15" t="s">
        <v>63</v>
      </c>
      <c r="B60" s="32">
        <v>184.15</v>
      </c>
    </row>
    <row r="61" spans="1:2" x14ac:dyDescent="0.45">
      <c r="A61" s="15" t="s">
        <v>33</v>
      </c>
      <c r="B61" s="32">
        <v>187.95999999999998</v>
      </c>
    </row>
    <row r="62" spans="1:2" x14ac:dyDescent="0.45">
      <c r="A62" s="15" t="s">
        <v>23</v>
      </c>
      <c r="B62" s="20">
        <v>188</v>
      </c>
    </row>
    <row r="63" spans="1:2" x14ac:dyDescent="0.45">
      <c r="A63" s="15" t="s">
        <v>42</v>
      </c>
      <c r="B63" s="32">
        <v>191.00800000000001</v>
      </c>
    </row>
    <row r="64" spans="1:2" x14ac:dyDescent="0.45">
      <c r="A64" s="15" t="s">
        <v>105</v>
      </c>
      <c r="B64" s="32">
        <v>197</v>
      </c>
    </row>
  </sheetData>
  <sheetProtection algorithmName="SHA-512" hashValue="szmB11z63yZU1gh5KRlnbzxoesmgxstQDInJOjFeCaJrrjBsUMk44142gLTEINQDZ4RBWjRLToBiOYbzuEHMsw==" saltValue="MhZwh1OpON/plW0iNvPvSg==" spinCount="100000" sheet="1" objects="1" scenarios="1"/>
  <conditionalFormatting sqref="A2:A64">
    <cfRule type="expression" dxfId="7" priority="1">
      <formula>$B2=$C$2</formula>
    </cfRule>
    <cfRule type="expression" dxfId="6" priority="2">
      <formula>$B2=$C$1</formula>
    </cfRule>
  </conditionalFormatting>
  <hyperlinks>
    <hyperlink ref="A12" r:id="rId1" xr:uid="{09B8420F-E80D-4DB7-808A-577D14FE4163}"/>
    <hyperlink ref="A22" r:id="rId2" xr:uid="{8E908930-1ACE-48C2-B4FB-C099874CA0B1}"/>
    <hyperlink ref="A35" r:id="rId3" display="Smith&amp;Wesson M&amp;P9 Shield Pluse Performance Center" xr:uid="{4F6512BD-0A3C-4FD8-800B-737FC9885932}"/>
    <hyperlink ref="A32" r:id="rId4" xr:uid="{2ABD60FC-12CE-4D67-8CFC-3F3A6A85D1CA}"/>
    <hyperlink ref="A5" r:id="rId5" xr:uid="{543BB4AF-81AF-4558-95B3-877E5187442E}"/>
    <hyperlink ref="A31" r:id="rId6" xr:uid="{E954EE7C-CFB4-4FEE-9033-85B0CAF8427C}"/>
    <hyperlink ref="A60" r:id="rId7" xr:uid="{3656376D-B5A7-4611-B9C9-FC5852C3F096}"/>
    <hyperlink ref="A46" r:id="rId8" xr:uid="{B1F85255-2B3F-4E61-BD04-923DE78A552F}"/>
    <hyperlink ref="A2" r:id="rId9" xr:uid="{282D4C05-8876-4868-9BFB-550EB859BFB1}"/>
    <hyperlink ref="A3" r:id="rId10" xr:uid="{8605B194-1161-4705-A53C-4E68128E608A}"/>
    <hyperlink ref="A40" r:id="rId11" xr:uid="{69D143D8-BC1C-486F-A596-7DE381A70CBE}"/>
    <hyperlink ref="A8" r:id="rId12" xr:uid="{D99497B5-AC9B-4270-AFEF-0AE22C375E63}"/>
    <hyperlink ref="A6" r:id="rId13" xr:uid="{86738E3B-FBD3-4526-BC93-C597E1AD3126}"/>
    <hyperlink ref="A38" r:id="rId14" xr:uid="{2D615993-EEB9-4D6D-B9C7-7B64DB725BA3}"/>
    <hyperlink ref="A9" r:id="rId15" xr:uid="{1CCD09A0-12A4-46CC-A2AC-6F88BA282008}"/>
    <hyperlink ref="A27" r:id="rId16" xr:uid="{964B39B2-FFBA-40F8-A7F4-F53D04326778}"/>
    <hyperlink ref="A7" r:id="rId17" xr:uid="{AE6FB6B7-7E6C-4B7A-8D39-E3D140C13324}"/>
    <hyperlink ref="A25" r:id="rId18" xr:uid="{CE13C5C7-76BB-484B-A554-8D7E6749775C}"/>
    <hyperlink ref="A26" r:id="rId19" xr:uid="{397E3EB8-13CD-4E3F-BEEA-4178E6041497}"/>
    <hyperlink ref="A20" r:id="rId20" xr:uid="{04365795-1526-4D32-A174-4CEFC306D536}"/>
    <hyperlink ref="A33" r:id="rId21" xr:uid="{B57C9C14-2A4C-470D-95E8-15974D6F1A0B}"/>
    <hyperlink ref="A37" r:id="rId22" xr:uid="{2EF18FD3-A4FE-48F5-93E7-2259D09EEB97}"/>
    <hyperlink ref="A11" r:id="rId23" xr:uid="{E71F88D8-AD9E-41F5-BD2B-1F46282EC15C}"/>
    <hyperlink ref="A10" r:id="rId24" xr:uid="{4CBD58C4-F6A9-4D69-A0DE-5AFE1F6F4A70}"/>
    <hyperlink ref="A16" r:id="rId25" xr:uid="{DD693D12-2148-4688-9535-69B995035FC2}"/>
    <hyperlink ref="A63" r:id="rId26" xr:uid="{022F7AE4-DB61-4B3D-866B-B0729F0776A5}"/>
    <hyperlink ref="A18" r:id="rId27" xr:uid="{620D7BCC-3C4A-4685-AEBF-24E1C4115AA1}"/>
    <hyperlink ref="A36" r:id="rId28" xr:uid="{C8F9B5FB-1657-428A-88DE-466AE36AF73C}"/>
    <hyperlink ref="A56" r:id="rId29" xr:uid="{A63EBC8F-E370-4E60-B542-6F457F85FFBD}"/>
    <hyperlink ref="A57" r:id="rId30" xr:uid="{DAE0576D-561B-4246-9889-63C43279C668}"/>
    <hyperlink ref="A17" r:id="rId31" xr:uid="{9E9FB5AB-06B1-4555-BB77-4341C2C58A0F}"/>
    <hyperlink ref="A39" r:id="rId32" xr:uid="{B2BF76EB-47CD-4A8A-94E9-0B47961F56E0}"/>
    <hyperlink ref="A61" r:id="rId33" xr:uid="{487786A2-40B3-449C-80BD-8D4EFC722E3C}"/>
    <hyperlink ref="A47" r:id="rId34" xr:uid="{3FA2ADE9-F66A-47A2-A2CA-9278996EBB09}"/>
    <hyperlink ref="A54" r:id="rId35" xr:uid="{42442DC6-5AA2-46FC-AF08-04F62FC53B0C}"/>
    <hyperlink ref="A48" r:id="rId36" xr:uid="{F9BBB4D8-E380-47AA-8E99-F8BBA932BD41}"/>
    <hyperlink ref="A53" r:id="rId37" xr:uid="{B46C23A3-AC83-4D3B-ABA9-3383CA3C67E7}"/>
    <hyperlink ref="A45" r:id="rId38" xr:uid="{ABEC0743-5F99-48E2-903A-6303AB403641}"/>
    <hyperlink ref="A34" r:id="rId39" xr:uid="{DFCA826F-1E34-4D8E-AC7B-C6333E026D32}"/>
    <hyperlink ref="A52" r:id="rId40" xr:uid="{0DF60873-C455-407D-BE24-886A7A8AEB5F}"/>
    <hyperlink ref="A28" r:id="rId41" xr:uid="{3861AE30-7D2A-4F7E-91C1-71902B1A916B}"/>
    <hyperlink ref="A62" r:id="rId42" xr:uid="{DFDDDB54-A23A-4659-A026-509ED3A90E70}"/>
    <hyperlink ref="A59" r:id="rId43" xr:uid="{7ABB2B76-3F7C-47AE-B160-69F3AD040A05}"/>
    <hyperlink ref="A41" r:id="rId44" display="Beretta 92 A1" xr:uid="{FA010C49-DCAD-47AF-B151-BC3E0EE01CB5}"/>
    <hyperlink ref="A51" r:id="rId45" xr:uid="{D0FCD7A4-35A0-4220-98BB-B7732ED39AB5}"/>
    <hyperlink ref="A58" r:id="rId46" xr:uid="{9FDB39C1-DE1A-4D61-9795-5784B8AC76C6}"/>
    <hyperlink ref="A50" r:id="rId47" xr:uid="{5883968D-9C3C-48A4-8FCC-68E58A03405F}"/>
    <hyperlink ref="A4" r:id="rId48" xr:uid="{CEDB2B83-B224-4012-8EB2-D2BB4792F232}"/>
    <hyperlink ref="A24" r:id="rId49" xr:uid="{3862BBA8-1F8C-4F21-A99A-AD4FF61F9243}"/>
    <hyperlink ref="A30" r:id="rId50" xr:uid="{113B3DE8-7E1A-4A71-9F8F-6DBA65D5DEF6}"/>
    <hyperlink ref="A49" r:id="rId51" xr:uid="{4AB1EB10-08B8-49C4-A1A0-89FFF1E59AC1}"/>
    <hyperlink ref="A15" r:id="rId52" xr:uid="{51A0522F-6F6A-4A77-BA40-287BC3AEC4D6}"/>
    <hyperlink ref="A13" r:id="rId53" xr:uid="{E3AB13DB-F42C-4896-B5FA-A663D18991C6}"/>
    <hyperlink ref="A29" r:id="rId54" xr:uid="{CE520B7C-63AE-493F-9E8E-4AAEC93373A0}"/>
    <hyperlink ref="A21" r:id="rId55" xr:uid="{B91B42FC-8D83-4B26-B22C-F75DEEF55852}"/>
    <hyperlink ref="A19" r:id="rId56" xr:uid="{524B697E-CE0A-4C27-B2BC-C98B50FABA2B}"/>
    <hyperlink ref="A23" r:id="rId57" xr:uid="{F9FEE93F-CA8B-4A01-8312-2CAC6D29EEFD}"/>
    <hyperlink ref="A44" r:id="rId58" xr:uid="{1D7251BA-89F3-40E7-AE25-FF3AE081A243}"/>
    <hyperlink ref="A55" r:id="rId59" xr:uid="{8F1A0DFE-AAF4-4DAB-B1AB-7974B9401C06}"/>
    <hyperlink ref="A42" r:id="rId60" xr:uid="{2C12956B-0874-4E12-9583-CF8AEAE5D868}"/>
    <hyperlink ref="A64" r:id="rId61" xr:uid="{E927AD7A-DC01-4756-ACCF-C7F05649B28C}"/>
  </hyperlinks>
  <pageMargins left="0.7" right="0.7" top="0.75" bottom="0.75" header="0.3" footer="0.3"/>
  <drawing r:id="rId62"/>
  <tableParts count="1">
    <tablePart r:id="rId6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48244-3072-43C7-92A3-00B344F1D131}">
  <dimension ref="A1:B64"/>
  <sheetViews>
    <sheetView showGridLines="0" zoomScaleNormal="100" workbookViewId="0">
      <selection activeCell="C39" sqref="C39"/>
    </sheetView>
  </sheetViews>
  <sheetFormatPr defaultRowHeight="13.8" x14ac:dyDescent="0.45"/>
  <cols>
    <col min="1" max="1" width="43.62890625" style="20" bestFit="1" customWidth="1"/>
    <col min="2" max="16384" width="8.83984375" style="20"/>
  </cols>
  <sheetData>
    <row r="1" spans="1:2" ht="14.1" x14ac:dyDescent="0.5">
      <c r="A1" s="31" t="s">
        <v>0</v>
      </c>
      <c r="B1" s="31" t="s">
        <v>3</v>
      </c>
    </row>
    <row r="2" spans="1:2" x14ac:dyDescent="0.45">
      <c r="A2" s="15" t="s">
        <v>71</v>
      </c>
      <c r="B2" s="32">
        <v>6</v>
      </c>
    </row>
    <row r="3" spans="1:2" x14ac:dyDescent="0.45">
      <c r="A3" s="15" t="s">
        <v>51</v>
      </c>
      <c r="B3" s="32">
        <v>6</v>
      </c>
    </row>
    <row r="4" spans="1:2" x14ac:dyDescent="0.45">
      <c r="A4" s="15" t="s">
        <v>73</v>
      </c>
      <c r="B4" s="32">
        <v>6</v>
      </c>
    </row>
    <row r="5" spans="1:2" x14ac:dyDescent="0.45">
      <c r="A5" s="15" t="s">
        <v>44</v>
      </c>
      <c r="B5" s="32">
        <v>6</v>
      </c>
    </row>
    <row r="6" spans="1:2" x14ac:dyDescent="0.45">
      <c r="A6" s="15" t="s">
        <v>58</v>
      </c>
      <c r="B6" s="32">
        <v>7</v>
      </c>
    </row>
    <row r="7" spans="1:2" x14ac:dyDescent="0.45">
      <c r="A7" s="15" t="s">
        <v>60</v>
      </c>
      <c r="B7" s="32">
        <v>7</v>
      </c>
    </row>
    <row r="8" spans="1:2" x14ac:dyDescent="0.45">
      <c r="A8" s="15" t="s">
        <v>100</v>
      </c>
      <c r="B8" s="32">
        <v>7</v>
      </c>
    </row>
    <row r="9" spans="1:2" x14ac:dyDescent="0.45">
      <c r="A9" s="15" t="s">
        <v>35</v>
      </c>
      <c r="B9" s="32">
        <v>8</v>
      </c>
    </row>
    <row r="10" spans="1:2" x14ac:dyDescent="0.45">
      <c r="A10" s="15" t="s">
        <v>40</v>
      </c>
      <c r="B10" s="32">
        <v>8</v>
      </c>
    </row>
    <row r="11" spans="1:2" x14ac:dyDescent="0.45">
      <c r="A11" s="15" t="s">
        <v>91</v>
      </c>
      <c r="B11" s="32">
        <v>8</v>
      </c>
    </row>
    <row r="12" spans="1:2" x14ac:dyDescent="0.45">
      <c r="A12" s="15" t="s">
        <v>65</v>
      </c>
      <c r="B12" s="32">
        <v>10</v>
      </c>
    </row>
    <row r="13" spans="1:2" x14ac:dyDescent="0.45">
      <c r="A13" s="15" t="s">
        <v>64</v>
      </c>
      <c r="B13" s="32">
        <v>10</v>
      </c>
    </row>
    <row r="14" spans="1:2" x14ac:dyDescent="0.45">
      <c r="A14" s="15" t="s">
        <v>80</v>
      </c>
      <c r="B14" s="32">
        <v>10</v>
      </c>
    </row>
    <row r="15" spans="1:2" x14ac:dyDescent="0.45">
      <c r="A15" s="15" t="s">
        <v>43</v>
      </c>
      <c r="B15" s="32">
        <v>10</v>
      </c>
    </row>
    <row r="16" spans="1:2" x14ac:dyDescent="0.45">
      <c r="A16" s="15" t="s">
        <v>45</v>
      </c>
      <c r="B16" s="32">
        <v>10</v>
      </c>
    </row>
    <row r="17" spans="1:2" x14ac:dyDescent="0.45">
      <c r="A17" s="15" t="s">
        <v>76</v>
      </c>
      <c r="B17" s="32">
        <v>10</v>
      </c>
    </row>
    <row r="18" spans="1:2" x14ac:dyDescent="0.45">
      <c r="A18" s="15" t="s">
        <v>66</v>
      </c>
      <c r="B18" s="32">
        <v>10</v>
      </c>
    </row>
    <row r="19" spans="1:2" x14ac:dyDescent="0.45">
      <c r="A19" s="15" t="s">
        <v>92</v>
      </c>
      <c r="B19" s="32">
        <v>10</v>
      </c>
    </row>
    <row r="20" spans="1:2" x14ac:dyDescent="0.45">
      <c r="A20" s="15" t="s">
        <v>47</v>
      </c>
      <c r="B20" s="32">
        <v>10</v>
      </c>
    </row>
    <row r="21" spans="1:2" x14ac:dyDescent="0.45">
      <c r="A21" s="15" t="s">
        <v>69</v>
      </c>
      <c r="B21" s="32">
        <v>12</v>
      </c>
    </row>
    <row r="22" spans="1:2" x14ac:dyDescent="0.45">
      <c r="A22" s="15" t="s">
        <v>101</v>
      </c>
      <c r="B22" s="32">
        <v>12</v>
      </c>
    </row>
    <row r="23" spans="1:2" x14ac:dyDescent="0.45">
      <c r="A23" s="15" t="s">
        <v>55</v>
      </c>
      <c r="B23" s="32">
        <v>13</v>
      </c>
    </row>
    <row r="24" spans="1:2" x14ac:dyDescent="0.45">
      <c r="A24" s="20" t="s">
        <v>78</v>
      </c>
      <c r="B24" s="32">
        <v>13</v>
      </c>
    </row>
    <row r="25" spans="1:2" x14ac:dyDescent="0.45">
      <c r="A25" s="15" t="s">
        <v>72</v>
      </c>
      <c r="B25" s="32">
        <v>13</v>
      </c>
    </row>
    <row r="26" spans="1:2" x14ac:dyDescent="0.45">
      <c r="A26" s="15" t="s">
        <v>56</v>
      </c>
      <c r="B26" s="32">
        <v>15</v>
      </c>
    </row>
    <row r="27" spans="1:2" x14ac:dyDescent="0.45">
      <c r="A27" s="15" t="s">
        <v>53</v>
      </c>
      <c r="B27" s="32">
        <v>15</v>
      </c>
    </row>
    <row r="28" spans="1:2" x14ac:dyDescent="0.45">
      <c r="A28" s="15" t="s">
        <v>48</v>
      </c>
      <c r="B28" s="32">
        <v>15</v>
      </c>
    </row>
    <row r="29" spans="1:2" x14ac:dyDescent="0.45">
      <c r="A29" s="15" t="s">
        <v>81</v>
      </c>
      <c r="B29" s="32">
        <v>15</v>
      </c>
    </row>
    <row r="30" spans="1:2" x14ac:dyDescent="0.45">
      <c r="A30" s="15" t="s">
        <v>62</v>
      </c>
      <c r="B30" s="32">
        <v>15</v>
      </c>
    </row>
    <row r="31" spans="1:2" x14ac:dyDescent="0.45">
      <c r="A31" s="15" t="s">
        <v>39</v>
      </c>
      <c r="B31" s="32">
        <v>15</v>
      </c>
    </row>
    <row r="32" spans="1:2" x14ac:dyDescent="0.45">
      <c r="A32" s="15" t="s">
        <v>104</v>
      </c>
      <c r="B32" s="32">
        <v>15</v>
      </c>
    </row>
    <row r="33" spans="1:2" x14ac:dyDescent="0.45">
      <c r="A33" s="15" t="s">
        <v>102</v>
      </c>
      <c r="B33" s="32">
        <v>15</v>
      </c>
    </row>
    <row r="34" spans="1:2" x14ac:dyDescent="0.45">
      <c r="A34" s="15" t="s">
        <v>34</v>
      </c>
      <c r="B34" s="32">
        <v>15</v>
      </c>
    </row>
    <row r="35" spans="1:2" x14ac:dyDescent="0.45">
      <c r="A35" s="15" t="s">
        <v>25</v>
      </c>
      <c r="B35" s="32">
        <v>15</v>
      </c>
    </row>
    <row r="36" spans="1:2" x14ac:dyDescent="0.45">
      <c r="A36" s="15" t="s">
        <v>32</v>
      </c>
      <c r="B36" s="32">
        <v>15</v>
      </c>
    </row>
    <row r="37" spans="1:2" x14ac:dyDescent="0.45">
      <c r="A37" s="20" t="s">
        <v>77</v>
      </c>
      <c r="B37" s="32">
        <v>15</v>
      </c>
    </row>
    <row r="38" spans="1:2" x14ac:dyDescent="0.45">
      <c r="A38" s="15" t="s">
        <v>79</v>
      </c>
      <c r="B38" s="32">
        <v>15</v>
      </c>
    </row>
    <row r="39" spans="1:2" x14ac:dyDescent="0.45">
      <c r="A39" s="15" t="s">
        <v>52</v>
      </c>
      <c r="B39" s="32">
        <v>15</v>
      </c>
    </row>
    <row r="40" spans="1:2" x14ac:dyDescent="0.45">
      <c r="A40" s="15" t="s">
        <v>33</v>
      </c>
      <c r="B40" s="32">
        <v>15</v>
      </c>
    </row>
    <row r="41" spans="1:2" x14ac:dyDescent="0.45">
      <c r="A41" s="15" t="s">
        <v>38</v>
      </c>
      <c r="B41" s="32">
        <v>15</v>
      </c>
    </row>
    <row r="42" spans="1:2" x14ac:dyDescent="0.45">
      <c r="A42" s="15" t="s">
        <v>28</v>
      </c>
      <c r="B42" s="32">
        <v>17</v>
      </c>
    </row>
    <row r="43" spans="1:2" x14ac:dyDescent="0.45">
      <c r="A43" s="15" t="s">
        <v>19</v>
      </c>
      <c r="B43" s="32">
        <v>17</v>
      </c>
    </row>
    <row r="44" spans="1:2" x14ac:dyDescent="0.45">
      <c r="A44" s="15" t="s">
        <v>46</v>
      </c>
      <c r="B44" s="32">
        <v>17</v>
      </c>
    </row>
    <row r="45" spans="1:2" x14ac:dyDescent="0.45">
      <c r="A45" s="15" t="s">
        <v>27</v>
      </c>
      <c r="B45" s="32">
        <v>17</v>
      </c>
    </row>
    <row r="46" spans="1:2" x14ac:dyDescent="0.45">
      <c r="A46" s="15" t="s">
        <v>57</v>
      </c>
      <c r="B46" s="32">
        <v>17</v>
      </c>
    </row>
    <row r="47" spans="1:2" x14ac:dyDescent="0.45">
      <c r="A47" s="15" t="s">
        <v>50</v>
      </c>
      <c r="B47" s="32">
        <v>17</v>
      </c>
    </row>
    <row r="48" spans="1:2" x14ac:dyDescent="0.45">
      <c r="A48" s="15" t="s">
        <v>54</v>
      </c>
      <c r="B48" s="32">
        <v>17</v>
      </c>
    </row>
    <row r="49" spans="1:2" x14ac:dyDescent="0.45">
      <c r="A49" s="15" t="s">
        <v>15</v>
      </c>
      <c r="B49" s="32">
        <v>17</v>
      </c>
    </row>
    <row r="50" spans="1:2" x14ac:dyDescent="0.45">
      <c r="A50" s="15" t="s">
        <v>18</v>
      </c>
      <c r="B50" s="32">
        <v>17</v>
      </c>
    </row>
    <row r="51" spans="1:2" x14ac:dyDescent="0.45">
      <c r="A51" s="15" t="s">
        <v>24</v>
      </c>
      <c r="B51" s="32">
        <v>17</v>
      </c>
    </row>
    <row r="52" spans="1:2" x14ac:dyDescent="0.45">
      <c r="A52" s="15" t="s">
        <v>63</v>
      </c>
      <c r="B52" s="32">
        <v>17</v>
      </c>
    </row>
    <row r="53" spans="1:2" x14ac:dyDescent="0.45">
      <c r="A53" s="15" t="s">
        <v>26</v>
      </c>
      <c r="B53" s="32">
        <v>17</v>
      </c>
    </row>
    <row r="54" spans="1:2" x14ac:dyDescent="0.45">
      <c r="A54" s="15" t="s">
        <v>22</v>
      </c>
      <c r="B54" s="32">
        <v>17</v>
      </c>
    </row>
    <row r="55" spans="1:2" x14ac:dyDescent="0.45">
      <c r="A55" s="15" t="s">
        <v>29</v>
      </c>
      <c r="B55" s="20">
        <v>17</v>
      </c>
    </row>
    <row r="56" spans="1:2" x14ac:dyDescent="0.45">
      <c r="A56" s="15" t="s">
        <v>21</v>
      </c>
      <c r="B56" s="20">
        <v>17</v>
      </c>
    </row>
    <row r="57" spans="1:2" x14ac:dyDescent="0.45">
      <c r="A57" s="15" t="s">
        <v>37</v>
      </c>
      <c r="B57" s="32">
        <v>17</v>
      </c>
    </row>
    <row r="58" spans="1:2" x14ac:dyDescent="0.45">
      <c r="A58" s="15" t="s">
        <v>42</v>
      </c>
      <c r="B58" s="32">
        <v>17</v>
      </c>
    </row>
    <row r="59" spans="1:2" x14ac:dyDescent="0.45">
      <c r="A59" s="15" t="s">
        <v>30</v>
      </c>
      <c r="B59" s="32">
        <v>18</v>
      </c>
    </row>
    <row r="60" spans="1:2" x14ac:dyDescent="0.45">
      <c r="A60" s="15" t="s">
        <v>49</v>
      </c>
      <c r="B60" s="32">
        <v>18</v>
      </c>
    </row>
    <row r="61" spans="1:2" x14ac:dyDescent="0.45">
      <c r="A61" s="15" t="s">
        <v>31</v>
      </c>
      <c r="B61" s="32">
        <v>18</v>
      </c>
    </row>
    <row r="62" spans="1:2" x14ac:dyDescent="0.45">
      <c r="A62" s="15" t="s">
        <v>23</v>
      </c>
      <c r="B62" s="20">
        <v>18</v>
      </c>
    </row>
    <row r="63" spans="1:2" x14ac:dyDescent="0.45">
      <c r="A63" s="15" t="s">
        <v>103</v>
      </c>
      <c r="B63" s="32">
        <v>19</v>
      </c>
    </row>
    <row r="64" spans="1:2" x14ac:dyDescent="0.45">
      <c r="A64" s="15" t="s">
        <v>105</v>
      </c>
      <c r="B64" s="32">
        <v>19</v>
      </c>
    </row>
  </sheetData>
  <sheetProtection algorithmName="SHA-512" hashValue="apvcPUPBj2K2gvQeqEbUGtQbQa1s//2FjhPk+G6ivB4mSEIh1VBke4VoHvptRSIQ4pdf7lIEmeb5IIUBXiiH7A==" saltValue="PnBrF7xTr2sauyvh1mP+HA==" spinCount="100000" sheet="1" objects="1" scenarios="1"/>
  <conditionalFormatting sqref="A2:A64">
    <cfRule type="expression" dxfId="5" priority="1">
      <formula>$B2=$C$2</formula>
    </cfRule>
    <cfRule type="expression" dxfId="4" priority="2">
      <formula>$B2=$C$1</formula>
    </cfRule>
  </conditionalFormatting>
  <hyperlinks>
    <hyperlink ref="A2" r:id="rId1" xr:uid="{7B2648FC-05FC-4697-824C-B1DDCAA01787}"/>
    <hyperlink ref="A11" r:id="rId2" xr:uid="{915BD678-F7F8-43F8-ABD0-A5B6FEDCE5D2}"/>
    <hyperlink ref="A25" r:id="rId3" display="Smith&amp;Wesson M&amp;P9 Shield Pluse Performance Center" xr:uid="{B99BBE2F-6597-4C38-A3C5-86191B56BFBF}"/>
    <hyperlink ref="A21" r:id="rId4" xr:uid="{9174D548-5F92-4930-B6DA-8708F799966A}"/>
    <hyperlink ref="A12" r:id="rId5" xr:uid="{C8721296-5F26-4364-9901-22BAC58C2418}"/>
    <hyperlink ref="A18" r:id="rId6" xr:uid="{93D50FB4-E3DB-46DF-96B6-C1631C0E3714}"/>
    <hyperlink ref="A52" r:id="rId7" xr:uid="{CBFBEC11-DA7B-4D5C-B16E-D9FE300C16AE}"/>
    <hyperlink ref="A30" r:id="rId8" xr:uid="{89FDD1A3-798D-4544-B27B-FAF424883C32}"/>
    <hyperlink ref="A7" r:id="rId9" xr:uid="{D8557C87-2F75-4506-9C36-B31D1E6BE4F6}"/>
    <hyperlink ref="A6" r:id="rId10" xr:uid="{693FF5E7-40FC-4A8C-AAF4-C39AE5E78565}"/>
    <hyperlink ref="A46" r:id="rId11" xr:uid="{39AE3537-8416-4CAA-B1F4-955415A57170}"/>
    <hyperlink ref="A26" r:id="rId12" xr:uid="{DF9E9674-6793-46EB-B616-60EABD48FFA1}"/>
    <hyperlink ref="A23" r:id="rId13" xr:uid="{023B6BA4-B5FA-41A5-995E-2D0770FD438F}"/>
    <hyperlink ref="A48" r:id="rId14" xr:uid="{8FCCEE6F-ABE1-4FAA-A3DC-6CFF71207E4F}"/>
    <hyperlink ref="A27" r:id="rId15" xr:uid="{0A87E384-7643-42CF-B1E5-C6F7D814C565}"/>
    <hyperlink ref="A39" r:id="rId16" xr:uid="{252A36BC-E911-4FC2-B099-D0237DD45E9F}"/>
    <hyperlink ref="A3" r:id="rId17" xr:uid="{839379DC-1280-458F-8E63-8450ADD846A2}"/>
    <hyperlink ref="A47" r:id="rId18" xr:uid="{FFACEFF5-7ABB-462B-AFFE-BD2AF52FA8EC}"/>
    <hyperlink ref="A60" r:id="rId19" xr:uid="{8F097757-A093-4599-A3FB-E9E800579B10}"/>
    <hyperlink ref="A28" r:id="rId20" xr:uid="{FFCB9D06-0FC9-4C56-8A0F-9FF7EFEF2D70}"/>
    <hyperlink ref="A20" r:id="rId21" xr:uid="{202F5DA0-60AD-474F-9B92-BF20A82CF97C}"/>
    <hyperlink ref="A44" r:id="rId22" xr:uid="{E080FD31-8AC5-4096-8146-6AFF4D69999A}"/>
    <hyperlink ref="A16" r:id="rId23" xr:uid="{07134B13-0407-4D24-A5E2-98E38C5AFBB3}"/>
    <hyperlink ref="A5" r:id="rId24" xr:uid="{653D19CE-6C13-41AB-83FC-F5B748E7A3E1}"/>
    <hyperlink ref="A15" r:id="rId25" xr:uid="{769D50B8-E282-4A4E-9026-AA834BF0472C}"/>
    <hyperlink ref="A58" r:id="rId26" xr:uid="{4214EDFD-0DCF-4951-8A6E-AD68E04C6A76}"/>
    <hyperlink ref="A10" r:id="rId27" xr:uid="{41A7B647-EB9F-4A19-A13F-97D200805D9F}"/>
    <hyperlink ref="A31" r:id="rId28" xr:uid="{989C86AB-42A6-4D12-946E-3D506D0431DC}"/>
    <hyperlink ref="A57" r:id="rId29" xr:uid="{D118D601-7C65-4FBF-8F89-E218A9F99594}"/>
    <hyperlink ref="A41" r:id="rId30" xr:uid="{0EA0B2C4-17C9-4FAE-8152-8BA04ADD3289}"/>
    <hyperlink ref="A9" r:id="rId31" xr:uid="{7DDC1B2D-EFB0-4554-8DBA-652FEBDB2398}"/>
    <hyperlink ref="A34" r:id="rId32" xr:uid="{757956B8-C45A-4D60-95FC-576CAFFC01E9}"/>
    <hyperlink ref="A40" r:id="rId33" xr:uid="{134A432D-ED6E-4DCB-AF19-CC9C4E26E1B3}"/>
    <hyperlink ref="A36" r:id="rId34" xr:uid="{6C9F6CF6-B154-4654-AAFA-D8785BAD0EB0}"/>
    <hyperlink ref="A61" r:id="rId35" xr:uid="{9C571633-8105-4D70-B727-2D72C3B6354C}"/>
    <hyperlink ref="A59" r:id="rId36" xr:uid="{747EEFF3-B575-488B-AAB6-587A304E65A6}"/>
    <hyperlink ref="A55" r:id="rId37" xr:uid="{92C66777-43FB-4F55-BBE5-8C36AF069709}"/>
    <hyperlink ref="A42" r:id="rId38" xr:uid="{966A659F-8076-46C9-8C96-EC56D3FBEB83}"/>
    <hyperlink ref="A45" r:id="rId39" xr:uid="{3F4268CF-5F26-4DBB-8E4E-2834A2DC7C93}"/>
    <hyperlink ref="A51" r:id="rId40" xr:uid="{7A05F388-ED88-47BE-B34C-6470930825F8}"/>
    <hyperlink ref="A43" r:id="rId41" xr:uid="{0CC6E923-F307-4750-86D1-827FBF781428}"/>
    <hyperlink ref="A62" r:id="rId42" xr:uid="{11113D71-28FA-4E4C-9B88-9C992B927680}"/>
    <hyperlink ref="A54" r:id="rId43" xr:uid="{1AF8838E-E52E-4F99-A84D-C41E42B25C64}"/>
    <hyperlink ref="A56" r:id="rId44" display="Beretta 92 A1" xr:uid="{FAB1FEC9-8DE2-4F50-A129-F8AAF116C3F3}"/>
    <hyperlink ref="A50" r:id="rId45" xr:uid="{F190BF1A-5208-43E1-8060-DE68FB64B0B8}"/>
    <hyperlink ref="A53" r:id="rId46" xr:uid="{1419BA2F-4A5E-4CE6-AF40-5B387F546C41}"/>
    <hyperlink ref="A49" r:id="rId47" xr:uid="{547523FC-6087-4F0B-A196-E12FDA68D055}"/>
    <hyperlink ref="A4" r:id="rId48" xr:uid="{BB67DE91-7FBD-4032-B96E-4685F5D48F47}"/>
    <hyperlink ref="A17" r:id="rId49" xr:uid="{E5A1B2BB-2D1E-4684-A5C9-5353F44E1156}"/>
    <hyperlink ref="A29" r:id="rId50" xr:uid="{EBEFB1BA-364B-499E-BBFD-C3807CF9F8BE}"/>
    <hyperlink ref="A38" r:id="rId51" xr:uid="{DF83CCC7-2571-4253-BCA4-0064B445B28C}"/>
    <hyperlink ref="A14" r:id="rId52" xr:uid="{B609A45D-E4CB-4CC4-9629-0A63DE5AA032}"/>
    <hyperlink ref="A13" r:id="rId53" xr:uid="{DFE93204-EE00-4791-8144-8D7B1F1345F1}"/>
    <hyperlink ref="A35" r:id="rId54" xr:uid="{DC2375F0-BC11-4386-B392-BACE8EF1C009}"/>
    <hyperlink ref="A19" r:id="rId55" xr:uid="{C4911E09-ACBD-4672-B777-E5F48ABC3655}"/>
    <hyperlink ref="A8" r:id="rId56" xr:uid="{D975F2AA-7A08-48C0-B9B7-793DFE4C2206}"/>
    <hyperlink ref="A22" r:id="rId57" xr:uid="{BBE6380A-FC56-4901-A40F-BA9306D69656}"/>
    <hyperlink ref="A33" r:id="rId58" xr:uid="{6A7B565E-F2DA-4640-ACF4-B2C47C243640}"/>
    <hyperlink ref="A63" r:id="rId59" xr:uid="{7B195508-CB37-46E5-94A2-BDFE3925D203}"/>
    <hyperlink ref="A32" r:id="rId60" xr:uid="{B5CBA0AF-E5E1-45D8-83E8-BA99262DC225}"/>
    <hyperlink ref="A64" r:id="rId61" xr:uid="{6DEEF8F1-BFA7-448E-8D77-41367DCD6E17}"/>
  </hyperlinks>
  <pageMargins left="0.7" right="0.7" top="0.75" bottom="0.75" header="0.3" footer="0.3"/>
  <drawing r:id="rId62"/>
  <tableParts count="1">
    <tablePart r:id="rId6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Datos</vt:lpstr>
      <vt:lpstr>Comp.Completa</vt:lpstr>
      <vt:lpstr>Comparativa</vt:lpstr>
      <vt:lpstr>Cañón</vt:lpstr>
      <vt:lpstr>Longitud</vt:lpstr>
      <vt:lpstr>Altura</vt:lpstr>
      <vt:lpstr>Anchura</vt:lpstr>
      <vt:lpstr>Radio</vt:lpstr>
      <vt:lpstr>Capacidad</vt:lpstr>
      <vt:lpstr>Peso</vt:lpstr>
      <vt:lpstr>Precio</vt:lpstr>
      <vt:lpstr>Comparativa!Print_Area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Tierno Rey</dc:creator>
  <cp:lastModifiedBy>Jorge Tierno Rey</cp:lastModifiedBy>
  <dcterms:created xsi:type="dcterms:W3CDTF">2015-06-05T18:19:34Z</dcterms:created>
  <dcterms:modified xsi:type="dcterms:W3CDTF">2023-06-11T17:26:19Z</dcterms:modified>
</cp:coreProperties>
</file>